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719FAB6B-96AF-45BD-BD82-5113D3564B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53" i="1"/>
  <c r="G53" i="1"/>
  <c r="F53" i="1"/>
  <c r="E53" i="1"/>
  <c r="G49" i="1"/>
  <c r="F49" i="1"/>
  <c r="E49" i="1"/>
  <c r="H49" i="1"/>
  <c r="G38" i="1"/>
  <c r="F38" i="1"/>
  <c r="E38" i="1"/>
  <c r="H38" i="1"/>
  <c r="G41" i="1"/>
  <c r="F41" i="1"/>
  <c r="E41" i="1"/>
  <c r="H26" i="1"/>
  <c r="G26" i="1"/>
  <c r="F26" i="1"/>
  <c r="E26" i="1"/>
  <c r="H19" i="1"/>
  <c r="G19" i="1"/>
  <c r="F19" i="1"/>
  <c r="E19" i="1"/>
  <c r="H14" i="1"/>
  <c r="H11" i="1"/>
  <c r="G4" i="1"/>
  <c r="F4" i="1"/>
  <c r="E4" i="1"/>
  <c r="H4" i="1"/>
  <c r="E11" i="1"/>
  <c r="E14" i="1"/>
  <c r="G14" i="1"/>
  <c r="F14" i="1"/>
  <c r="G11" i="1"/>
  <c r="F11" i="1"/>
</calcChain>
</file>

<file path=xl/sharedStrings.xml><?xml version="1.0" encoding="utf-8"?>
<sst xmlns="http://schemas.openxmlformats.org/spreadsheetml/2006/main" count="72" uniqueCount="58">
  <si>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</si>
  <si>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</si>
  <si>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</si>
  <si>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</si>
  <si>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</si>
  <si>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</si>
  <si>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</si>
  <si>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</si>
  <si>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</si>
  <si>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</si>
  <si>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Пшено</t>
  </si>
  <si>
    <t>масло сливочное</t>
  </si>
  <si>
    <t>Молоко</t>
  </si>
  <si>
    <t>сахар</t>
  </si>
  <si>
    <t>Чай</t>
  </si>
  <si>
    <t>Сахар</t>
  </si>
  <si>
    <t>Хлеб пшеничный со сливочным маслом</t>
  </si>
  <si>
    <t>30/5</t>
  </si>
  <si>
    <t>Хлеб пшеничный</t>
  </si>
  <si>
    <t>Обед</t>
  </si>
  <si>
    <t>Лук репчатый</t>
  </si>
  <si>
    <t>картофель</t>
  </si>
  <si>
    <t>Морковь</t>
  </si>
  <si>
    <t>Масло растительное</t>
  </si>
  <si>
    <t>молоко</t>
  </si>
  <si>
    <t>яйцо</t>
  </si>
  <si>
    <t>Мука</t>
  </si>
  <si>
    <t>картофельное пюре</t>
  </si>
  <si>
    <t>Хлеб ржаной</t>
  </si>
  <si>
    <t>завтрак</t>
  </si>
  <si>
    <t>вес блюда</t>
  </si>
  <si>
    <t>263</t>
  </si>
  <si>
    <t>196</t>
  </si>
  <si>
    <t>50</t>
  </si>
  <si>
    <t>51</t>
  </si>
  <si>
    <t>Огурец соленый</t>
  </si>
  <si>
    <t>Картофель</t>
  </si>
  <si>
    <t>Биточек рыбный</t>
  </si>
  <si>
    <t xml:space="preserve">Хлеб пшеничный </t>
  </si>
  <si>
    <t>Яйцо</t>
  </si>
  <si>
    <t>Оладьи с маслом с сахаром</t>
  </si>
  <si>
    <t>Дрожжи</t>
  </si>
  <si>
    <t>Мясо кур</t>
  </si>
  <si>
    <t>200/30</t>
  </si>
  <si>
    <t>полдник</t>
  </si>
  <si>
    <t xml:space="preserve">Рыба </t>
  </si>
  <si>
    <t>сухофрукты</t>
  </si>
  <si>
    <t>пшено</t>
  </si>
  <si>
    <t>Компот из сухофруктов</t>
  </si>
  <si>
    <t>Суп крестьянский на курином бульоне</t>
  </si>
  <si>
    <t>Каша Дружба молочная</t>
  </si>
  <si>
    <t>Гречка</t>
  </si>
  <si>
    <t>Рис</t>
  </si>
  <si>
    <t>2 завтрак</t>
  </si>
  <si>
    <t>Сок</t>
  </si>
  <si>
    <t>меню на 03.04.2025</t>
  </si>
  <si>
    <t>Чай с лимоном</t>
  </si>
  <si>
    <t>лимон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</si>
</sst>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2" fontId="4" fillId="0" borderId="0" xfId="1" applyNumberFormat="1" applyFont="1" applyAlignment="1">
      <alignment vertical="top" wrapText="1"/>
    </xf>
    <xf numFmtId="0" fontId="4" fillId="0" borderId="0" xfId="1" applyFont="1" applyAlignment="1">
      <alignment vertical="top" wrapText="1"/>
    </xf>
    <xf numFmtId="0" fontId="3" fillId="0" borderId="0" xfId="1" applyFont="1" applyAlignment="1">
      <alignment horizontal="left" vertical="center" wrapText="1"/>
    </xf>
    <xf numFmtId="2" fontId="3" fillId="0" borderId="0" xfId="1" applyNumberFormat="1" applyFont="1" applyAlignment="1">
      <alignment horizontal="left" vertical="center" wrapText="1"/>
    </xf>
    <xf numFmtId="0" fontId="3" fillId="0" borderId="0" xfId="1" applyFont="1"/>
    <xf numFmtId="0" fontId="2" fillId="3" borderId="6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0" borderId="8" xfId="1" applyFont="1" applyBorder="1" applyAlignment="1">
      <alignment horizontal="right" vertical="center" shrinkToFit="1"/>
    </xf>
    <xf numFmtId="0" fontId="2" fillId="3" borderId="9" xfId="1" applyFont="1" applyFill="1" applyBorder="1" applyAlignment="1">
      <alignment horizontal="center" vertical="center" wrapText="1" shrinkToFit="1"/>
    </xf>
    <xf numFmtId="49" fontId="2" fillId="3" borderId="9" xfId="1" applyNumberFormat="1" applyFont="1" applyFill="1" applyBorder="1" applyAlignment="1">
      <alignment horizontal="center" vertical="center" shrinkToFit="1"/>
    </xf>
    <xf numFmtId="0" fontId="2" fillId="3" borderId="9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0" borderId="15" xfId="1" applyFont="1" applyBorder="1" applyAlignment="1">
      <alignment horizontal="right" vertical="center" shrinkToFit="1"/>
    </xf>
    <xf numFmtId="0" fontId="3" fillId="0" borderId="14" xfId="1" applyFont="1" applyBorder="1" applyAlignment="1">
      <alignment horizontal="left" vertical="center" shrinkToFit="1"/>
    </xf>
    <xf numFmtId="0" fontId="3" fillId="2" borderId="14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3" fillId="0" borderId="16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2" borderId="14" xfId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49" fontId="2" fillId="3" borderId="17" xfId="1" applyNumberFormat="1" applyFont="1" applyFill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shrinkToFit="1"/>
    </xf>
    <xf numFmtId="49" fontId="3" fillId="2" borderId="14" xfId="1" applyNumberFormat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wrapText="1"/>
    </xf>
    <xf numFmtId="0" fontId="2" fillId="0" borderId="0" xfId="1" applyFont="1"/>
    <xf numFmtId="0" fontId="2" fillId="3" borderId="2" xfId="1" applyFont="1" applyFill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top"/>
    </xf>
    <xf numFmtId="0" fontId="2" fillId="3" borderId="3" xfId="1" applyFont="1" applyFill="1" applyBorder="1" applyAlignment="1">
      <alignment horizontal="center" vertical="center" shrinkToFit="1"/>
    </xf>
    <xf numFmtId="0" fontId="4" fillId="0" borderId="0" xfId="0" applyFont="1"/>
    <xf numFmtId="0" fontId="3" fillId="0" borderId="3" xfId="1" applyFont="1" applyBorder="1" applyAlignment="1">
      <alignment horizontal="right" vertical="center" wrapText="1"/>
    </xf>
    <xf numFmtId="0" fontId="3" fillId="0" borderId="0" xfId="0" applyFont="1"/>
    <xf numFmtId="0" fontId="2" fillId="3" borderId="17" xfId="1" applyFont="1" applyFill="1" applyBorder="1" applyAlignment="1">
      <alignment horizontal="center" vertical="center" shrinkToFit="1"/>
    </xf>
    <xf numFmtId="49" fontId="2" fillId="3" borderId="17" xfId="1" applyNumberFormat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left" vertical="center" shrinkToFit="1"/>
    </xf>
    <xf numFmtId="0" fontId="3" fillId="0" borderId="8" xfId="1" applyFont="1" applyBorder="1" applyAlignment="1">
      <alignment horizontal="righ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6" fillId="0" borderId="0" xfId="0" applyFont="1"/>
    <xf numFmtId="0" fontId="3" fillId="0" borderId="3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right" vertical="top" wrapText="1"/>
    </xf>
    <xf numFmtId="0" fontId="3" fillId="0" borderId="2" xfId="1" applyFont="1" applyBorder="1" applyAlignment="1">
      <alignment horizontal="left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18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vertical="center" shrinkToFit="1"/>
    </xf>
    <xf numFmtId="49" fontId="2" fillId="3" borderId="3" xfId="1" applyNumberFormat="1" applyFont="1" applyFill="1" applyBorder="1" applyAlignment="1">
      <alignment horizontal="center" vertical="top" shrinkToFi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3"/>
  <sheetViews>
    <sheetView tabSelected="1" topLeftCell="A34" workbookViewId="0">
      <selection activeCell="I53" sqref="I53"/>
    </sheetView>
  </sheetViews>
  <sheetFormatPr defaultColWidth="9.109375" defaultRowHeight="13.2" x14ac:dyDescent="0.25"/>
  <cols>
    <col min="1" max="1" width="9.109375" style="53"/>
    <col min="2" max="2" width="20.44140625" style="53" customWidth="1"/>
    <col min="3" max="3" width="6" style="38" customWidth="1"/>
    <col min="4" max="4" width="6.44140625" style="38" customWidth="1"/>
    <col min="5" max="5" width="6" style="38" customWidth="1"/>
    <col min="6" max="6" width="6.88671875" style="38" customWidth="1"/>
    <col min="7" max="7" width="7.109375" style="38" customWidth="1"/>
    <col min="8" max="8" width="11.21875" style="38" customWidth="1"/>
    <col min="9" max="10" width="9.109375" style="59"/>
    <col min="11" max="16384" width="9.109375" style="54"/>
  </cols>
  <sheetData>
    <row r="1" spans="1:32" ht="13.8" thickBot="1" x14ac:dyDescent="0.3">
      <c r="A1" s="76" t="s">
        <v>55</v>
      </c>
      <c r="B1" s="77"/>
      <c r="C1" s="77"/>
      <c r="D1" s="77"/>
      <c r="E1" s="77"/>
      <c r="F1" s="77"/>
      <c r="G1" s="77"/>
      <c r="H1" s="77"/>
      <c r="I1" s="8"/>
      <c r="J1" s="8"/>
      <c r="K1" s="8"/>
    </row>
    <row r="2" spans="1:32" ht="66" x14ac:dyDescent="0.25">
      <c r="A2" s="9" t="s">
        <v>0</v>
      </c>
      <c r="B2" s="52" t="s">
        <v>1</v>
      </c>
      <c r="C2" s="52" t="s">
        <v>2</v>
      </c>
      <c r="D2" s="52" t="s">
        <v>30</v>
      </c>
      <c r="E2" s="78" t="s">
        <v>3</v>
      </c>
      <c r="F2" s="78"/>
      <c r="G2" s="78"/>
      <c r="H2" s="52" t="s">
        <v>4</v>
      </c>
      <c r="I2" s="1"/>
      <c r="J2" s="1"/>
      <c r="K2" s="1"/>
    </row>
    <row r="3" spans="1:32" ht="13.8" thickBot="1" x14ac:dyDescent="0.3">
      <c r="A3" s="10"/>
      <c r="B3" s="11"/>
      <c r="C3" s="11"/>
      <c r="D3" s="11"/>
      <c r="E3" s="11" t="s">
        <v>5</v>
      </c>
      <c r="F3" s="11" t="s">
        <v>6</v>
      </c>
      <c r="G3" s="11" t="s">
        <v>7</v>
      </c>
      <c r="H3" s="11" t="s">
        <v>8</v>
      </c>
      <c r="I3" s="2"/>
      <c r="J3" s="2"/>
      <c r="K3" s="2"/>
    </row>
    <row r="4" spans="1:32" ht="27" thickBot="1" x14ac:dyDescent="0.3">
      <c r="A4" s="12" t="s">
        <v>29</v>
      </c>
      <c r="B4" s="13" t="s">
        <v>50</v>
      </c>
      <c r="C4" s="13">
        <v>96</v>
      </c>
      <c r="D4" s="13">
        <v>200</v>
      </c>
      <c r="E4" s="13">
        <f>E5+E8+E9+E10</f>
        <v>6.2299999999999995</v>
      </c>
      <c r="F4" s="13">
        <f>F5+F8+F9+F10</f>
        <v>7.66</v>
      </c>
      <c r="G4" s="13">
        <f>G5+G8+G9+G10</f>
        <v>24.520000000000003</v>
      </c>
      <c r="H4" s="13">
        <f>H5+H8+H9+H10</f>
        <v>191.59</v>
      </c>
      <c r="I4" s="2"/>
      <c r="J4" s="3"/>
      <c r="K4" s="3"/>
    </row>
    <row r="5" spans="1:32" ht="13.8" thickTop="1" x14ac:dyDescent="0.25">
      <c r="A5" s="14"/>
      <c r="B5" s="15" t="s">
        <v>10</v>
      </c>
      <c r="C5" s="16"/>
      <c r="D5" s="16"/>
      <c r="E5" s="16">
        <v>2.2999999999999998</v>
      </c>
      <c r="F5" s="16">
        <v>0.66</v>
      </c>
      <c r="G5" s="16">
        <v>13.16</v>
      </c>
      <c r="H5" s="16">
        <v>69.599999999999994</v>
      </c>
      <c r="I5" s="2"/>
      <c r="J5" s="3"/>
      <c r="K5" s="3"/>
    </row>
    <row r="6" spans="1:32" x14ac:dyDescent="0.25">
      <c r="A6" s="69"/>
      <c r="B6" s="70" t="s">
        <v>51</v>
      </c>
      <c r="C6" s="71"/>
      <c r="D6" s="72"/>
      <c r="E6" s="73">
        <v>5.04</v>
      </c>
      <c r="F6" s="73">
        <v>1.32</v>
      </c>
      <c r="G6" s="73">
        <v>24.84</v>
      </c>
      <c r="H6" s="73">
        <v>125.2</v>
      </c>
      <c r="I6" s="2"/>
      <c r="J6" s="3"/>
      <c r="K6" s="3"/>
    </row>
    <row r="7" spans="1:32" x14ac:dyDescent="0.25">
      <c r="A7" s="63"/>
      <c r="B7" s="15" t="s">
        <v>52</v>
      </c>
      <c r="C7" s="51"/>
      <c r="D7" s="51"/>
      <c r="E7" s="51">
        <v>2.8</v>
      </c>
      <c r="F7" s="51">
        <v>0.4</v>
      </c>
      <c r="G7" s="51">
        <v>29.6</v>
      </c>
      <c r="H7" s="51">
        <v>133.19999999999999</v>
      </c>
      <c r="I7" s="2"/>
      <c r="J7" s="3"/>
      <c r="K7" s="3"/>
    </row>
    <row r="8" spans="1:32" ht="13.8" thickBot="1" x14ac:dyDescent="0.3">
      <c r="A8" s="14"/>
      <c r="B8" s="17" t="s">
        <v>11</v>
      </c>
      <c r="C8" s="18"/>
      <c r="D8" s="18"/>
      <c r="E8" s="19">
        <v>0.01</v>
      </c>
      <c r="F8" s="19">
        <v>2.48</v>
      </c>
      <c r="G8" s="19">
        <v>0.02</v>
      </c>
      <c r="H8" s="19">
        <v>22.44</v>
      </c>
      <c r="I8" s="2"/>
      <c r="J8" s="3"/>
      <c r="K8" s="3"/>
    </row>
    <row r="9" spans="1:32" x14ac:dyDescent="0.25">
      <c r="A9" s="14"/>
      <c r="B9" s="17" t="s">
        <v>12</v>
      </c>
      <c r="C9" s="18"/>
      <c r="D9" s="18"/>
      <c r="E9" s="18">
        <v>3.92</v>
      </c>
      <c r="F9" s="18">
        <v>4.5199999999999996</v>
      </c>
      <c r="G9" s="18">
        <v>6.35</v>
      </c>
      <c r="H9" s="18">
        <v>79.650000000000006</v>
      </c>
      <c r="I9" s="2"/>
      <c r="J9" s="3"/>
      <c r="K9" s="3"/>
    </row>
    <row r="10" spans="1:32" x14ac:dyDescent="0.25">
      <c r="A10" s="14"/>
      <c r="B10" s="17" t="s">
        <v>13</v>
      </c>
      <c r="C10" s="18"/>
      <c r="D10" s="18"/>
      <c r="E10" s="18">
        <v>0</v>
      </c>
      <c r="F10" s="18">
        <v>0</v>
      </c>
      <c r="G10" s="18">
        <v>4.99</v>
      </c>
      <c r="H10" s="18">
        <v>19.899999999999999</v>
      </c>
      <c r="I10" s="2"/>
      <c r="J10" s="3"/>
      <c r="K10" s="3"/>
    </row>
    <row r="11" spans="1:32" x14ac:dyDescent="0.25">
      <c r="A11" s="20"/>
      <c r="B11" s="29" t="s">
        <v>14</v>
      </c>
      <c r="C11" s="42" t="s">
        <v>31</v>
      </c>
      <c r="D11" s="29">
        <v>180</v>
      </c>
      <c r="E11" s="29">
        <f t="shared" ref="E11:G11" si="0">E12+E13</f>
        <v>0.2</v>
      </c>
      <c r="F11" s="29">
        <f t="shared" si="0"/>
        <v>0.05</v>
      </c>
      <c r="G11" s="29">
        <f t="shared" si="0"/>
        <v>15.030000000000001</v>
      </c>
      <c r="H11" s="29">
        <f>H12+H13</f>
        <v>58.220000000000006</v>
      </c>
      <c r="I11" s="2"/>
      <c r="J11" s="3"/>
      <c r="K11" s="3"/>
    </row>
    <row r="12" spans="1:32" x14ac:dyDescent="0.25">
      <c r="A12" s="20"/>
      <c r="B12" s="20" t="s">
        <v>14</v>
      </c>
      <c r="C12" s="18"/>
      <c r="D12" s="18"/>
      <c r="E12" s="30">
        <v>0.2</v>
      </c>
      <c r="F12" s="30">
        <v>0.05</v>
      </c>
      <c r="G12" s="30">
        <v>7.0000000000000007E-2</v>
      </c>
      <c r="H12" s="30">
        <v>1.52</v>
      </c>
      <c r="I12" s="2"/>
      <c r="J12" s="3"/>
      <c r="K12" s="3"/>
    </row>
    <row r="13" spans="1:32" x14ac:dyDescent="0.25">
      <c r="A13" s="20"/>
      <c r="B13" s="20" t="s">
        <v>15</v>
      </c>
      <c r="C13" s="18"/>
      <c r="D13" s="18"/>
      <c r="E13" s="30">
        <v>0</v>
      </c>
      <c r="F13" s="30">
        <v>0</v>
      </c>
      <c r="G13" s="30">
        <v>14.96</v>
      </c>
      <c r="H13" s="30">
        <v>56.7</v>
      </c>
      <c r="I13" s="2"/>
      <c r="J13" s="3"/>
      <c r="K13" s="3"/>
    </row>
    <row r="14" spans="1:32" ht="27" thickBot="1" x14ac:dyDescent="0.3">
      <c r="A14" s="21"/>
      <c r="B14" s="22" t="s">
        <v>16</v>
      </c>
      <c r="C14" s="23" t="s">
        <v>33</v>
      </c>
      <c r="D14" s="24" t="s">
        <v>17</v>
      </c>
      <c r="E14" s="24">
        <f t="shared" ref="E14:G14" si="1">E15+E16</f>
        <v>2.46</v>
      </c>
      <c r="F14" s="24">
        <f t="shared" si="1"/>
        <v>4.43</v>
      </c>
      <c r="G14" s="24">
        <f t="shared" si="1"/>
        <v>14.68</v>
      </c>
      <c r="H14" s="24">
        <f>H15+H16</f>
        <v>110</v>
      </c>
      <c r="I14" s="2"/>
      <c r="J14" s="3"/>
      <c r="K14" s="3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</row>
    <row r="15" spans="1:32" ht="13.8" thickTop="1" x14ac:dyDescent="0.25">
      <c r="A15" s="21"/>
      <c r="B15" s="25" t="s">
        <v>18</v>
      </c>
      <c r="C15" s="43"/>
      <c r="D15" s="34"/>
      <c r="E15" s="16">
        <v>2.4300000000000002</v>
      </c>
      <c r="F15" s="16">
        <v>0.3</v>
      </c>
      <c r="G15" s="16">
        <v>14.64</v>
      </c>
      <c r="H15" s="16">
        <v>72.599999999999994</v>
      </c>
      <c r="I15" s="2"/>
      <c r="J15" s="3"/>
      <c r="K15" s="3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</row>
    <row r="16" spans="1:32" x14ac:dyDescent="0.25">
      <c r="A16" s="26"/>
      <c r="B16" s="27" t="s">
        <v>11</v>
      </c>
      <c r="C16" s="44"/>
      <c r="D16" s="36"/>
      <c r="E16" s="28">
        <v>0.03</v>
      </c>
      <c r="F16" s="28">
        <v>4.13</v>
      </c>
      <c r="G16" s="28">
        <v>0.04</v>
      </c>
      <c r="H16" s="28">
        <v>37.4</v>
      </c>
      <c r="I16" s="2"/>
      <c r="J16" s="3"/>
      <c r="K16" s="3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</row>
    <row r="17" spans="1:32" ht="23.25" customHeight="1" x14ac:dyDescent="0.25">
      <c r="A17" s="74" t="s">
        <v>53</v>
      </c>
      <c r="B17" s="56" t="s">
        <v>54</v>
      </c>
      <c r="C17" s="75"/>
      <c r="D17" s="56">
        <v>150</v>
      </c>
      <c r="E17" s="29">
        <v>0.7</v>
      </c>
      <c r="F17" s="29">
        <v>0.1</v>
      </c>
      <c r="G17" s="29">
        <v>13.1</v>
      </c>
      <c r="H17" s="29">
        <v>59.8</v>
      </c>
      <c r="I17" s="2"/>
      <c r="J17" s="3"/>
      <c r="K17" s="3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</row>
    <row r="18" spans="1:32" s="57" customFormat="1" ht="21.75" customHeight="1" thickBot="1" x14ac:dyDescent="0.3">
      <c r="A18" s="39" t="s">
        <v>19</v>
      </c>
      <c r="B18" s="40" t="s">
        <v>35</v>
      </c>
      <c r="C18" s="41" t="s">
        <v>32</v>
      </c>
      <c r="D18" s="40">
        <v>24</v>
      </c>
      <c r="E18" s="40">
        <v>1.44</v>
      </c>
      <c r="F18" s="40">
        <v>0.04</v>
      </c>
      <c r="G18" s="40">
        <v>3.92</v>
      </c>
      <c r="H18" s="40">
        <v>22</v>
      </c>
      <c r="I18" s="5"/>
      <c r="J18" s="4"/>
      <c r="K18" s="4"/>
    </row>
    <row r="19" spans="1:32" s="59" customFormat="1" ht="27" thickTop="1" x14ac:dyDescent="0.25">
      <c r="A19" s="58"/>
      <c r="B19" s="29" t="s">
        <v>49</v>
      </c>
      <c r="C19" s="42"/>
      <c r="D19" s="29" t="s">
        <v>43</v>
      </c>
      <c r="E19" s="29">
        <f t="shared" ref="E19:G19" si="2">E20+E21+E22+E23+E24+E25</f>
        <v>18.02</v>
      </c>
      <c r="F19" s="29">
        <f t="shared" si="2"/>
        <v>3.87</v>
      </c>
      <c r="G19" s="29">
        <f t="shared" si="2"/>
        <v>20.28</v>
      </c>
      <c r="H19" s="29">
        <f>H20+H21+H22+H23+H24+H25</f>
        <v>184.06999999999996</v>
      </c>
      <c r="I19" s="2"/>
      <c r="J19" s="3"/>
      <c r="K19" s="3"/>
    </row>
    <row r="20" spans="1:32" s="59" customFormat="1" x14ac:dyDescent="0.25">
      <c r="A20" s="58"/>
      <c r="B20" s="17" t="s">
        <v>42</v>
      </c>
      <c r="C20" s="18"/>
      <c r="D20" s="18"/>
      <c r="E20" s="18">
        <v>15.05</v>
      </c>
      <c r="F20" s="18">
        <v>0.91</v>
      </c>
      <c r="G20" s="18">
        <v>0</v>
      </c>
      <c r="H20" s="18">
        <v>69.3</v>
      </c>
      <c r="I20" s="2"/>
      <c r="J20" s="3"/>
      <c r="K20" s="3"/>
    </row>
    <row r="21" spans="1:32" s="59" customFormat="1" x14ac:dyDescent="0.25">
      <c r="A21" s="58"/>
      <c r="B21" s="17" t="s">
        <v>47</v>
      </c>
      <c r="C21" s="18"/>
      <c r="D21" s="18"/>
      <c r="E21" s="18">
        <v>0.64</v>
      </c>
      <c r="F21" s="18">
        <v>0.55000000000000004</v>
      </c>
      <c r="G21" s="18">
        <v>0.03</v>
      </c>
      <c r="H21" s="18">
        <v>7.85</v>
      </c>
      <c r="I21" s="2"/>
      <c r="J21" s="3"/>
      <c r="K21" s="3"/>
    </row>
    <row r="22" spans="1:32" s="59" customFormat="1" x14ac:dyDescent="0.25">
      <c r="A22" s="58"/>
      <c r="B22" s="17" t="s">
        <v>20</v>
      </c>
      <c r="C22" s="18"/>
      <c r="D22" s="18"/>
      <c r="E22" s="18">
        <v>0.2</v>
      </c>
      <c r="F22" s="18">
        <v>0</v>
      </c>
      <c r="G22" s="18">
        <v>1.46</v>
      </c>
      <c r="H22" s="18">
        <v>5.74</v>
      </c>
      <c r="I22" s="2"/>
      <c r="J22" s="3"/>
      <c r="K22" s="3"/>
    </row>
    <row r="23" spans="1:32" s="59" customFormat="1" x14ac:dyDescent="0.25">
      <c r="A23" s="58"/>
      <c r="B23" s="17" t="s">
        <v>22</v>
      </c>
      <c r="C23" s="18"/>
      <c r="D23" s="18"/>
      <c r="E23" s="18">
        <v>0.13</v>
      </c>
      <c r="F23" s="18">
        <v>0.01</v>
      </c>
      <c r="G23" s="18">
        <v>0.69</v>
      </c>
      <c r="H23" s="18">
        <v>3.2</v>
      </c>
      <c r="I23" s="2"/>
      <c r="J23" s="3"/>
      <c r="K23" s="3"/>
    </row>
    <row r="24" spans="1:32" s="59" customFormat="1" x14ac:dyDescent="0.25">
      <c r="A24" s="58"/>
      <c r="B24" s="17" t="s">
        <v>36</v>
      </c>
      <c r="C24" s="18"/>
      <c r="D24" s="18"/>
      <c r="E24" s="18">
        <v>2</v>
      </c>
      <c r="F24" s="18">
        <v>0.4</v>
      </c>
      <c r="G24" s="18">
        <v>18.100000000000001</v>
      </c>
      <c r="H24" s="18">
        <v>80</v>
      </c>
      <c r="I24" s="2"/>
      <c r="J24" s="3"/>
      <c r="K24" s="3"/>
    </row>
    <row r="25" spans="1:32" s="59" customFormat="1" x14ac:dyDescent="0.25">
      <c r="A25" s="58"/>
      <c r="B25" s="17" t="s">
        <v>23</v>
      </c>
      <c r="C25" s="18"/>
      <c r="D25" s="18"/>
      <c r="E25" s="18">
        <v>0</v>
      </c>
      <c r="F25" s="18">
        <v>2</v>
      </c>
      <c r="G25" s="18">
        <v>0</v>
      </c>
      <c r="H25" s="18">
        <v>17.98</v>
      </c>
      <c r="I25" s="2"/>
      <c r="J25" s="3"/>
      <c r="K25" s="3"/>
    </row>
    <row r="26" spans="1:32" ht="13.8" thickBot="1" x14ac:dyDescent="0.3">
      <c r="A26" s="21"/>
      <c r="B26" s="60" t="s">
        <v>37</v>
      </c>
      <c r="C26" s="61"/>
      <c r="D26" s="60">
        <v>50</v>
      </c>
      <c r="E26" s="60">
        <f t="shared" ref="E26:G26" si="3">E27+E28+E29+E30+E31+E32</f>
        <v>17.809999999999999</v>
      </c>
      <c r="F26" s="60">
        <f t="shared" si="3"/>
        <v>2.6</v>
      </c>
      <c r="G26" s="60">
        <f t="shared" si="3"/>
        <v>6.42</v>
      </c>
      <c r="H26" s="60">
        <f>H27+H28+H29+H30+H31+H32</f>
        <v>121.24</v>
      </c>
      <c r="I26" s="2"/>
      <c r="J26" s="3"/>
      <c r="K26" s="3"/>
    </row>
    <row r="27" spans="1:32" ht="13.8" thickTop="1" x14ac:dyDescent="0.25">
      <c r="A27" s="21"/>
      <c r="B27" s="25" t="s">
        <v>45</v>
      </c>
      <c r="C27" s="35"/>
      <c r="D27" s="35"/>
      <c r="E27" s="35">
        <v>15.93</v>
      </c>
      <c r="F27" s="35">
        <v>0.63</v>
      </c>
      <c r="G27" s="35">
        <v>0</v>
      </c>
      <c r="H27" s="35">
        <v>70.2</v>
      </c>
      <c r="I27" s="2"/>
      <c r="J27" s="3"/>
      <c r="K27" s="3"/>
    </row>
    <row r="28" spans="1:32" x14ac:dyDescent="0.25">
      <c r="A28" s="21"/>
      <c r="B28" s="25" t="s">
        <v>38</v>
      </c>
      <c r="C28" s="35"/>
      <c r="D28" s="35"/>
      <c r="E28" s="35">
        <v>0.81</v>
      </c>
      <c r="F28" s="35">
        <v>0.1</v>
      </c>
      <c r="G28" s="35">
        <v>4.88</v>
      </c>
      <c r="H28" s="35">
        <v>24.2</v>
      </c>
      <c r="I28" s="2"/>
      <c r="J28" s="3"/>
      <c r="K28" s="3"/>
    </row>
    <row r="29" spans="1:32" x14ac:dyDescent="0.25">
      <c r="A29" s="21"/>
      <c r="B29" s="25" t="s">
        <v>12</v>
      </c>
      <c r="C29" s="35"/>
      <c r="D29" s="35"/>
      <c r="E29" s="35">
        <v>0.28999999999999998</v>
      </c>
      <c r="F29" s="35">
        <v>0.32</v>
      </c>
      <c r="G29" s="35">
        <v>0.47</v>
      </c>
      <c r="H29" s="35">
        <v>5.9</v>
      </c>
      <c r="I29" s="2"/>
      <c r="J29" s="3"/>
      <c r="K29" s="3"/>
    </row>
    <row r="30" spans="1:32" x14ac:dyDescent="0.25">
      <c r="A30" s="21"/>
      <c r="B30" s="25" t="s">
        <v>39</v>
      </c>
      <c r="C30" s="35"/>
      <c r="D30" s="35"/>
      <c r="E30" s="35">
        <v>0.64</v>
      </c>
      <c r="F30" s="35">
        <v>0.55000000000000004</v>
      </c>
      <c r="G30" s="35">
        <v>0.03</v>
      </c>
      <c r="H30" s="35">
        <v>7.85</v>
      </c>
      <c r="I30" s="2"/>
      <c r="J30" s="3"/>
      <c r="K30" s="3"/>
    </row>
    <row r="31" spans="1:32" x14ac:dyDescent="0.25">
      <c r="A31" s="21"/>
      <c r="B31" s="25" t="s">
        <v>23</v>
      </c>
      <c r="C31" s="35"/>
      <c r="D31" s="35"/>
      <c r="E31" s="35">
        <v>0</v>
      </c>
      <c r="F31" s="35">
        <v>1</v>
      </c>
      <c r="G31" s="35">
        <v>0</v>
      </c>
      <c r="H31" s="35">
        <v>8.99</v>
      </c>
      <c r="I31" s="2"/>
      <c r="J31" s="3"/>
      <c r="K31" s="3"/>
    </row>
    <row r="32" spans="1:32" x14ac:dyDescent="0.25">
      <c r="A32" s="21"/>
      <c r="B32" s="62" t="s">
        <v>20</v>
      </c>
      <c r="C32" s="68"/>
      <c r="D32" s="68"/>
      <c r="E32" s="18">
        <v>0.14000000000000001</v>
      </c>
      <c r="F32" s="18">
        <v>0</v>
      </c>
      <c r="G32" s="18">
        <v>1.04</v>
      </c>
      <c r="H32" s="18">
        <v>4.0999999999999996</v>
      </c>
      <c r="I32" s="2"/>
      <c r="J32" s="3"/>
      <c r="K32" s="3"/>
    </row>
    <row r="33" spans="1:32" ht="18" customHeight="1" x14ac:dyDescent="0.25">
      <c r="A33" s="63"/>
      <c r="B33" s="64" t="s">
        <v>27</v>
      </c>
      <c r="C33" s="64"/>
      <c r="D33" s="64">
        <v>140</v>
      </c>
      <c r="E33" s="64">
        <v>4.9000000000000004</v>
      </c>
      <c r="F33" s="64">
        <v>5.88</v>
      </c>
      <c r="G33" s="64">
        <v>37.65</v>
      </c>
      <c r="H33" s="64">
        <v>215.1</v>
      </c>
      <c r="I33" s="2"/>
      <c r="J33" s="3"/>
      <c r="K33" s="3"/>
    </row>
    <row r="34" spans="1:32" x14ac:dyDescent="0.25">
      <c r="A34" s="65"/>
      <c r="B34" s="66" t="s">
        <v>21</v>
      </c>
      <c r="C34" s="11"/>
      <c r="D34" s="11"/>
      <c r="E34" s="11">
        <v>4</v>
      </c>
      <c r="F34" s="11">
        <v>0.8</v>
      </c>
      <c r="G34" s="11">
        <v>36.200000000000003</v>
      </c>
      <c r="H34" s="11">
        <v>160</v>
      </c>
      <c r="I34" s="6"/>
      <c r="J34" s="7"/>
      <c r="K34" s="7"/>
    </row>
    <row r="35" spans="1:32" x14ac:dyDescent="0.25">
      <c r="A35" s="65"/>
      <c r="B35" s="66" t="s">
        <v>24</v>
      </c>
      <c r="C35" s="11"/>
      <c r="D35" s="11"/>
      <c r="E35" s="30">
        <v>0.87</v>
      </c>
      <c r="F35" s="30">
        <v>0.96</v>
      </c>
      <c r="G35" s="30">
        <v>1.41</v>
      </c>
      <c r="H35" s="30">
        <v>17.7</v>
      </c>
      <c r="I35" s="6"/>
      <c r="J35" s="7"/>
      <c r="K35" s="7"/>
    </row>
    <row r="36" spans="1:32" ht="13.8" thickBot="1" x14ac:dyDescent="0.3">
      <c r="A36" s="65"/>
      <c r="B36" s="66" t="s">
        <v>11</v>
      </c>
      <c r="C36" s="11"/>
      <c r="D36" s="11"/>
      <c r="E36" s="19">
        <v>0.03</v>
      </c>
      <c r="F36" s="19">
        <v>4.13</v>
      </c>
      <c r="G36" s="19">
        <v>0.04</v>
      </c>
      <c r="H36" s="19">
        <v>37.4</v>
      </c>
      <c r="I36" s="6"/>
      <c r="J36" s="7"/>
      <c r="K36" s="7"/>
    </row>
    <row r="37" spans="1:32" ht="13.8" thickBot="1" x14ac:dyDescent="0.3">
      <c r="A37" s="21"/>
      <c r="B37" s="24" t="s">
        <v>28</v>
      </c>
      <c r="C37" s="23" t="s">
        <v>34</v>
      </c>
      <c r="D37" s="24">
        <v>40</v>
      </c>
      <c r="E37" s="31">
        <v>2.64</v>
      </c>
      <c r="F37" s="31">
        <v>0.48</v>
      </c>
      <c r="G37" s="31">
        <v>13.68</v>
      </c>
      <c r="H37" s="31">
        <v>66</v>
      </c>
      <c r="I37" s="2"/>
      <c r="J37" s="3"/>
      <c r="K37" s="3"/>
    </row>
    <row r="38" spans="1:32" ht="27.6" thickTop="1" thickBot="1" x14ac:dyDescent="0.3">
      <c r="A38" s="14"/>
      <c r="B38" s="31" t="s">
        <v>48</v>
      </c>
      <c r="C38" s="31">
        <v>241</v>
      </c>
      <c r="D38" s="31">
        <v>180</v>
      </c>
      <c r="E38" s="31">
        <f t="shared" ref="E38:G38" si="4">E39+E40</f>
        <v>0.05</v>
      </c>
      <c r="F38" s="31">
        <f t="shared" si="4"/>
        <v>0.01</v>
      </c>
      <c r="G38" s="31">
        <f t="shared" si="4"/>
        <v>15.110000000000001</v>
      </c>
      <c r="H38" s="31">
        <f>H39+H40</f>
        <v>57.5</v>
      </c>
      <c r="I38" s="2"/>
      <c r="J38" s="3"/>
      <c r="K38" s="3"/>
    </row>
    <row r="39" spans="1:32" ht="13.8" thickTop="1" x14ac:dyDescent="0.25">
      <c r="A39" s="14"/>
      <c r="B39" s="32" t="s">
        <v>13</v>
      </c>
      <c r="C39" s="33"/>
      <c r="D39" s="33"/>
      <c r="E39" s="16">
        <v>0</v>
      </c>
      <c r="F39" s="16">
        <v>0</v>
      </c>
      <c r="G39" s="16">
        <v>14.96</v>
      </c>
      <c r="H39" s="16">
        <v>56.7</v>
      </c>
      <c r="I39" s="2"/>
      <c r="J39" s="3"/>
      <c r="K39" s="3"/>
    </row>
    <row r="40" spans="1:32" x14ac:dyDescent="0.25">
      <c r="A40" s="14"/>
      <c r="B40" s="15" t="s">
        <v>46</v>
      </c>
      <c r="C40" s="16"/>
      <c r="D40" s="16"/>
      <c r="E40" s="30">
        <v>0.05</v>
      </c>
      <c r="F40" s="30">
        <v>0.01</v>
      </c>
      <c r="G40" s="30">
        <v>0.15</v>
      </c>
      <c r="H40" s="30">
        <v>0.8</v>
      </c>
      <c r="I40" s="2"/>
      <c r="J40" s="3"/>
      <c r="K40" s="3"/>
    </row>
    <row r="41" spans="1:32" s="59" customFormat="1" ht="26.4" x14ac:dyDescent="0.25">
      <c r="A41" s="39" t="s">
        <v>44</v>
      </c>
      <c r="B41" s="47" t="s">
        <v>40</v>
      </c>
      <c r="C41" s="45">
        <v>286</v>
      </c>
      <c r="D41" s="45">
        <v>95</v>
      </c>
      <c r="E41" s="29">
        <f t="shared" ref="E41:G41" si="5">E42+E43+E44+E45+E46+E47+E48</f>
        <v>5.9099999999999993</v>
      </c>
      <c r="F41" s="29">
        <f t="shared" si="5"/>
        <v>8.49</v>
      </c>
      <c r="G41" s="29">
        <f t="shared" si="5"/>
        <v>38.33</v>
      </c>
      <c r="H41" s="29">
        <f>H42+H43+H44+H45+H46+H47+H48</f>
        <v>250.90999999999997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s="59" customFormat="1" ht="13.8" thickBot="1" x14ac:dyDescent="0.3">
      <c r="A42" s="48"/>
      <c r="B42" s="49" t="s">
        <v>26</v>
      </c>
      <c r="C42" s="50"/>
      <c r="D42" s="50"/>
      <c r="E42" s="50">
        <v>3.68</v>
      </c>
      <c r="F42" s="50">
        <v>0.48</v>
      </c>
      <c r="G42" s="50">
        <v>29.96</v>
      </c>
      <c r="H42" s="50">
        <v>136.5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s="59" customFormat="1" ht="13.8" thickTop="1" x14ac:dyDescent="0.25">
      <c r="A43" s="48"/>
      <c r="B43" s="15" t="s">
        <v>12</v>
      </c>
      <c r="C43" s="16"/>
      <c r="D43" s="16"/>
      <c r="E43" s="16">
        <v>1.45</v>
      </c>
      <c r="F43" s="16">
        <v>1.6</v>
      </c>
      <c r="G43" s="16">
        <v>2.35</v>
      </c>
      <c r="H43" s="16">
        <v>29.5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s="59" customFormat="1" x14ac:dyDescent="0.25">
      <c r="A44" s="48"/>
      <c r="B44" s="15" t="s">
        <v>23</v>
      </c>
      <c r="C44" s="16"/>
      <c r="D44" s="16"/>
      <c r="E44" s="28">
        <v>0</v>
      </c>
      <c r="F44" s="28">
        <v>5</v>
      </c>
      <c r="G44" s="28">
        <v>0</v>
      </c>
      <c r="H44" s="28">
        <v>44.95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s="59" customFormat="1" ht="13.8" thickBot="1" x14ac:dyDescent="0.3">
      <c r="A45" s="48"/>
      <c r="B45" s="49" t="s">
        <v>11</v>
      </c>
      <c r="C45" s="50"/>
      <c r="D45" s="50"/>
      <c r="E45" s="50">
        <v>0.01</v>
      </c>
      <c r="F45" s="50">
        <v>0.83</v>
      </c>
      <c r="G45" s="50">
        <v>0.01</v>
      </c>
      <c r="H45" s="50">
        <v>7.48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s="59" customFormat="1" ht="13.8" thickTop="1" x14ac:dyDescent="0.25">
      <c r="A46" s="48"/>
      <c r="B46" s="15" t="s">
        <v>25</v>
      </c>
      <c r="C46" s="51"/>
      <c r="D46" s="51"/>
      <c r="E46" s="51">
        <v>0.64</v>
      </c>
      <c r="F46" s="51">
        <v>0.55000000000000004</v>
      </c>
      <c r="G46" s="51">
        <v>0.03</v>
      </c>
      <c r="H46" s="51">
        <v>7.85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s="59" customFormat="1" x14ac:dyDescent="0.25">
      <c r="A47" s="48"/>
      <c r="B47" s="17" t="s">
        <v>15</v>
      </c>
      <c r="C47" s="18"/>
      <c r="D47" s="18"/>
      <c r="E47" s="18">
        <v>0</v>
      </c>
      <c r="F47" s="18">
        <v>0</v>
      </c>
      <c r="G47" s="18">
        <v>5.98</v>
      </c>
      <c r="H47" s="18">
        <v>23.88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s="59" customFormat="1" ht="13.8" thickBot="1" x14ac:dyDescent="0.3">
      <c r="A48" s="48"/>
      <c r="B48" s="49" t="s">
        <v>41</v>
      </c>
      <c r="C48" s="50"/>
      <c r="D48" s="50"/>
      <c r="E48" s="50">
        <v>0.13</v>
      </c>
      <c r="F48" s="50">
        <v>0.03</v>
      </c>
      <c r="G48" s="50">
        <v>0</v>
      </c>
      <c r="H48" s="50">
        <v>0.75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29" s="67" customFormat="1" ht="13.8" thickTop="1" x14ac:dyDescent="0.25">
      <c r="A49" s="20"/>
      <c r="B49" s="29" t="s">
        <v>56</v>
      </c>
      <c r="C49" s="42" t="s">
        <v>31</v>
      </c>
      <c r="D49" s="29">
        <v>180</v>
      </c>
      <c r="E49" s="29">
        <f t="shared" ref="E49:G49" si="6">SUM(E50:E52)</f>
        <v>0.22</v>
      </c>
      <c r="F49" s="29">
        <f t="shared" si="6"/>
        <v>6.0000000000000005E-2</v>
      </c>
      <c r="G49" s="29">
        <f t="shared" si="6"/>
        <v>15.08</v>
      </c>
      <c r="H49" s="29">
        <f>SUM(H50:H52)</f>
        <v>58.52</v>
      </c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</row>
    <row r="50" spans="1:29" x14ac:dyDescent="0.25">
      <c r="A50" s="20"/>
      <c r="B50" s="20" t="s">
        <v>14</v>
      </c>
      <c r="C50" s="18"/>
      <c r="D50" s="18"/>
      <c r="E50" s="30">
        <v>0.2</v>
      </c>
      <c r="F50" s="30">
        <v>0.05</v>
      </c>
      <c r="G50" s="30">
        <v>7.0000000000000007E-2</v>
      </c>
      <c r="H50" s="30">
        <v>1.52</v>
      </c>
    </row>
    <row r="51" spans="1:29" x14ac:dyDescent="0.25">
      <c r="A51" s="20"/>
      <c r="B51" s="15" t="s">
        <v>57</v>
      </c>
      <c r="C51" s="16"/>
      <c r="D51" s="16"/>
      <c r="E51" s="30">
        <v>0.02</v>
      </c>
      <c r="F51" s="30">
        <v>0.01</v>
      </c>
      <c r="G51" s="30">
        <v>0.05</v>
      </c>
      <c r="H51" s="30">
        <v>0.3</v>
      </c>
    </row>
    <row r="52" spans="1:29" x14ac:dyDescent="0.25">
      <c r="A52" s="20"/>
      <c r="B52" s="20" t="s">
        <v>15</v>
      </c>
      <c r="C52" s="18"/>
      <c r="D52" s="18"/>
      <c r="E52" s="30">
        <v>0</v>
      </c>
      <c r="F52" s="30">
        <v>0</v>
      </c>
      <c r="G52" s="30">
        <v>14.96</v>
      </c>
      <c r="H52" s="30">
        <v>56.7</v>
      </c>
    </row>
    <row r="53" spans="1:29" x14ac:dyDescent="0.25">
      <c r="A53" s="79" t="s">
        <v>9</v>
      </c>
      <c r="B53" s="80"/>
      <c r="C53" s="37"/>
      <c r="D53" s="37"/>
      <c r="E53" s="37">
        <f t="shared" ref="E53:G53" si="7">E49+E41+E38+E37+E33+E26+E19+E18+E17+E14+E11+E4</f>
        <v>60.58</v>
      </c>
      <c r="F53" s="37">
        <f t="shared" si="7"/>
        <v>33.67</v>
      </c>
      <c r="G53" s="37">
        <f t="shared" si="7"/>
        <v>217.8</v>
      </c>
      <c r="H53" s="37">
        <f>H49+H41+H38+H37+H33+H26+H19+H18+H17+H14+H11+H4</f>
        <v>1394.9499999999998</v>
      </c>
    </row>
  </sheetData>
  <mergeCells count="3">
    <mergeCell ref="A1:H1"/>
    <mergeCell ref="E2:G2"/>
    <mergeCell ref="A53:B53"/>
  </mergeCells>
  <pageMargins left="0.12" right="0.12" top="7.0000000000000007E-2" bottom="0.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2024-03-21T06:49:06Z</cp:lastPrinted>
  <dcterms:created xsi:type="dcterms:W3CDTF">2021-01-26T12:04:13Z</dcterms:created>
  <dcterms:modified xsi:type="dcterms:W3CDTF">2025-04-02T12:17:17Z</dcterms:modified>
</cp:coreProperties>
</file>