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AAC1348E-EAB4-4742-8D3A-466CAE34C0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G57" i="1"/>
  <c r="F57" i="1"/>
  <c r="E57" i="1"/>
  <c r="H48" i="1"/>
  <c r="G48" i="1"/>
  <c r="F48" i="1"/>
  <c r="E48" i="1"/>
  <c r="G41" i="1"/>
  <c r="F41" i="1"/>
  <c r="E41" i="1"/>
  <c r="H41" i="1"/>
  <c r="G16" i="1"/>
  <c r="F16" i="1"/>
  <c r="E16" i="1"/>
  <c r="H16" i="1"/>
  <c r="G37" i="1"/>
  <c r="G20" i="1"/>
  <c r="G12" i="1"/>
  <c r="G9" i="1"/>
  <c r="G4" i="1"/>
  <c r="F37" i="1"/>
  <c r="F20" i="1"/>
  <c r="F12" i="1"/>
  <c r="F9" i="1"/>
  <c r="F4" i="1"/>
  <c r="E37" i="1"/>
  <c r="E20" i="1"/>
  <c r="E12" i="1"/>
  <c r="E9" i="1"/>
  <c r="E4" i="1"/>
  <c r="H37" i="1"/>
  <c r="H29" i="1"/>
  <c r="H20" i="1"/>
  <c r="H12" i="1"/>
  <c r="H9" i="1"/>
  <c r="H4" i="1"/>
  <c r="H54" i="1"/>
  <c r="G54" i="1"/>
  <c r="F54" i="1"/>
  <c r="E54" i="1"/>
</calcChain>
</file>

<file path=xl/sharedStrings.xml><?xml version="1.0" encoding="utf-8"?>
<sst xmlns="http://schemas.openxmlformats.org/spreadsheetml/2006/main" count="79" uniqueCount="59">
  <si>
    <t>прием пищи</t>
  </si>
  <si>
    <t>Наименование блюда</t>
  </si>
  <si>
    <t>№ рецептуры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</si>
  <si>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</si>
  <si>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</si>
  <si>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</si>
  <si>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</si>
  <si>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</si>
  <si>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</si>
  <si>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</si>
  <si>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масло сливочное</t>
  </si>
  <si>
    <t>Молоко</t>
  </si>
  <si>
    <t>Чай</t>
  </si>
  <si>
    <t>Сахар</t>
  </si>
  <si>
    <t>Хлеб пшеничный со сливочным маслом</t>
  </si>
  <si>
    <t>30/5</t>
  </si>
  <si>
    <t>Хлеб пшеничный</t>
  </si>
  <si>
    <t>Обед</t>
  </si>
  <si>
    <t>Масло растительное</t>
  </si>
  <si>
    <t>Мясо кур</t>
  </si>
  <si>
    <t>Лук репчатый</t>
  </si>
  <si>
    <t>Морковь</t>
  </si>
  <si>
    <t>Картофель</t>
  </si>
  <si>
    <t>Хлеб ржаной</t>
  </si>
  <si>
    <t>Суп молочный вермишелевый</t>
  </si>
  <si>
    <t>Макаронные изделия</t>
  </si>
  <si>
    <t>завтрак</t>
  </si>
  <si>
    <t>Второй завтрак</t>
  </si>
  <si>
    <t>вес блюда</t>
  </si>
  <si>
    <t>44</t>
  </si>
  <si>
    <t>263</t>
  </si>
  <si>
    <t>51</t>
  </si>
  <si>
    <t>50</t>
  </si>
  <si>
    <t>11</t>
  </si>
  <si>
    <t>рассольник  "Ленинградский" со сметаной на курином бульоне</t>
  </si>
  <si>
    <t>33</t>
  </si>
  <si>
    <t>Крупа перловая</t>
  </si>
  <si>
    <t>Сметана</t>
  </si>
  <si>
    <t>огурец соленый</t>
  </si>
  <si>
    <t>180</t>
  </si>
  <si>
    <t>Рис</t>
  </si>
  <si>
    <t>Полдник</t>
  </si>
  <si>
    <t>рыба</t>
  </si>
  <si>
    <t>молоко</t>
  </si>
  <si>
    <t>яйцо</t>
  </si>
  <si>
    <t>хлеб пшеничный</t>
  </si>
  <si>
    <t>рыбная палочка</t>
  </si>
  <si>
    <t>курага</t>
  </si>
  <si>
    <t>лимон</t>
  </si>
  <si>
    <t>Салат из свежей моркови с растительным маслом</t>
  </si>
  <si>
    <t>Плов с мясом кур</t>
  </si>
  <si>
    <t>мясо кур</t>
  </si>
  <si>
    <t>Компот Ассорти</t>
  </si>
  <si>
    <t>меню на 05.02.25</t>
  </si>
  <si>
    <t>Банан</t>
  </si>
  <si>
    <t>Салат из морской капусты с кукурузой</t>
  </si>
  <si>
    <t>морская капуста</t>
  </si>
  <si>
    <t>кукуруза</t>
  </si>
  <si>
    <t>лук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</si>
</sst>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3" fillId="0" borderId="0" xfId="1" applyFont="1" applyAlignment="1">
      <alignment horizontal="center" vertical="top" wrapText="1"/>
    </xf>
    <xf numFmtId="2" fontId="3" fillId="0" borderId="0" xfId="1" applyNumberFormat="1" applyFont="1" applyAlignment="1">
      <alignment horizontal="center" vertical="top" wrapText="1"/>
    </xf>
    <xf numFmtId="2" fontId="2" fillId="0" borderId="0" xfId="1" applyNumberFormat="1" applyFont="1" applyAlignment="1">
      <alignment vertical="top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vertical="top" wrapText="1"/>
    </xf>
    <xf numFmtId="2" fontId="3" fillId="0" borderId="0" xfId="1" applyNumberFormat="1" applyFont="1" applyAlignment="1">
      <alignment vertical="top" wrapText="1"/>
    </xf>
    <xf numFmtId="0" fontId="2" fillId="0" borderId="0" xfId="1" applyFont="1" applyAlignment="1">
      <alignment vertical="center" wrapText="1"/>
    </xf>
    <xf numFmtId="0" fontId="5" fillId="0" borderId="0" xfId="1" applyFont="1" applyAlignment="1">
      <alignment vertical="top" wrapText="1"/>
    </xf>
    <xf numFmtId="2" fontId="5" fillId="0" borderId="0" xfId="1" applyNumberFormat="1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 wrapText="1"/>
    </xf>
    <xf numFmtId="49" fontId="2" fillId="3" borderId="8" xfId="1" applyNumberFormat="1" applyFont="1" applyFill="1" applyBorder="1" applyAlignment="1">
      <alignment horizontal="center" vertical="center" wrapText="1"/>
    </xf>
    <xf numFmtId="0" fontId="2" fillId="3" borderId="18" xfId="1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right"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right" vertical="center" shrinkToFit="1"/>
    </xf>
    <xf numFmtId="0" fontId="2" fillId="3" borderId="10" xfId="1" applyFont="1" applyFill="1" applyBorder="1" applyAlignment="1">
      <alignment horizontal="center" vertical="center" wrapText="1" shrinkToFit="1"/>
    </xf>
    <xf numFmtId="49" fontId="2" fillId="3" borderId="10" xfId="1" applyNumberFormat="1" applyFont="1" applyFill="1" applyBorder="1" applyAlignment="1">
      <alignment horizontal="center" vertical="center" shrinkToFit="1"/>
    </xf>
    <xf numFmtId="0" fontId="2" fillId="3" borderId="10" xfId="1" applyFont="1" applyFill="1" applyBorder="1" applyAlignment="1">
      <alignment horizontal="center" vertical="center" shrinkToFit="1"/>
    </xf>
    <xf numFmtId="0" fontId="3" fillId="0" borderId="2" xfId="1" applyFont="1" applyBorder="1" applyAlignment="1">
      <alignment horizontal="left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0" borderId="15" xfId="1" applyFont="1" applyBorder="1" applyAlignment="1">
      <alignment horizontal="right" vertical="center" shrinkToFit="1"/>
    </xf>
    <xf numFmtId="0" fontId="3" fillId="0" borderId="16" xfId="1" applyFont="1" applyBorder="1" applyAlignment="1">
      <alignment horizontal="left" vertical="center" shrinkToFit="1"/>
    </xf>
    <xf numFmtId="0" fontId="3" fillId="2" borderId="16" xfId="1" applyFont="1" applyFill="1" applyBorder="1" applyAlignment="1">
      <alignment horizontal="center" vertical="center" shrinkToFit="1"/>
    </xf>
    <xf numFmtId="0" fontId="3" fillId="2" borderId="16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shrinkToFit="1"/>
    </xf>
    <xf numFmtId="49" fontId="2" fillId="3" borderId="3" xfId="1" applyNumberFormat="1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 wrapText="1"/>
    </xf>
    <xf numFmtId="49" fontId="2" fillId="3" borderId="10" xfId="1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right" vertical="center" wrapText="1"/>
    </xf>
    <xf numFmtId="49" fontId="2" fillId="3" borderId="3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49" fontId="2" fillId="3" borderId="13" xfId="1" applyNumberFormat="1" applyFont="1" applyFill="1" applyBorder="1" applyAlignment="1">
      <alignment horizontal="center" vertical="center" wrapText="1"/>
    </xf>
    <xf numFmtId="49" fontId="3" fillId="2" borderId="2" xfId="1" applyNumberFormat="1" applyFont="1" applyFill="1" applyBorder="1" applyAlignment="1">
      <alignment horizontal="center" vertical="center" shrinkToFit="1"/>
    </xf>
    <xf numFmtId="49" fontId="3" fillId="2" borderId="16" xfId="1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2" fillId="0" borderId="3" xfId="1" applyFont="1" applyBorder="1" applyAlignment="1">
      <alignment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2" fillId="3" borderId="13" xfId="1" applyNumberFormat="1" applyFont="1" applyFill="1" applyBorder="1" applyAlignment="1">
      <alignment horizontal="center" vertical="center" shrinkToFit="1"/>
    </xf>
    <xf numFmtId="0" fontId="2" fillId="3" borderId="13" xfId="1" applyFont="1" applyFill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left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3" fillId="0" borderId="0" xfId="1" applyFont="1" applyAlignment="1">
      <alignment horizontal="center" vertical="center" wrapText="1"/>
    </xf>
    <xf numFmtId="2" fontId="3" fillId="0" borderId="0" xfId="1" applyNumberFormat="1" applyFont="1" applyAlignment="1">
      <alignment horizontal="center" vertical="center" wrapText="1"/>
    </xf>
    <xf numFmtId="0" fontId="5" fillId="0" borderId="0" xfId="0" applyFont="1"/>
    <xf numFmtId="0" fontId="3" fillId="0" borderId="12" xfId="1" applyFont="1" applyBorder="1" applyAlignment="1">
      <alignment horizontal="center" vertical="center" shrinkToFit="1"/>
    </xf>
    <xf numFmtId="0" fontId="3" fillId="0" borderId="0" xfId="1" applyFont="1" applyAlignment="1">
      <alignment vertical="top"/>
    </xf>
    <xf numFmtId="0" fontId="4" fillId="0" borderId="0" xfId="0" applyFont="1"/>
    <xf numFmtId="0" fontId="7" fillId="0" borderId="0" xfId="0" applyFont="1" applyAlignment="1">
      <alignment vertical="top"/>
    </xf>
    <xf numFmtId="0" fontId="4" fillId="0" borderId="0" xfId="0" applyFont="1" applyAlignment="1">
      <alignment vertical="center"/>
    </xf>
    <xf numFmtId="49" fontId="8" fillId="3" borderId="3" xfId="1" applyNumberFormat="1" applyFont="1" applyFill="1" applyBorder="1" applyAlignment="1">
      <alignment horizontal="center" vertical="center" wrapText="1"/>
    </xf>
    <xf numFmtId="0" fontId="3" fillId="0" borderId="12" xfId="1" applyFont="1" applyBorder="1" applyAlignment="1">
      <alignment horizontal="righ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49" fontId="4" fillId="3" borderId="10" xfId="1" applyNumberFormat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49" fontId="2" fillId="3" borderId="8" xfId="1" applyNumberFormat="1" applyFont="1" applyFill="1" applyBorder="1" applyAlignment="1">
      <alignment horizontal="center" vertical="center" shrinkToFit="1"/>
    </xf>
    <xf numFmtId="0" fontId="2" fillId="3" borderId="8" xfId="1" applyFont="1" applyFill="1" applyBorder="1" applyAlignment="1">
      <alignment horizontal="center" vertical="center" shrinkToFit="1"/>
    </xf>
    <xf numFmtId="0" fontId="3" fillId="0" borderId="13" xfId="1" applyFont="1" applyBorder="1" applyAlignment="1">
      <alignment horizontal="left" vertical="center" shrinkToFit="1"/>
    </xf>
    <xf numFmtId="49" fontId="2" fillId="0" borderId="13" xfId="1" applyNumberFormat="1" applyFont="1" applyBorder="1" applyAlignment="1">
      <alignment vertical="center" shrinkToFit="1"/>
    </xf>
    <xf numFmtId="0" fontId="2" fillId="0" borderId="13" xfId="1" applyFont="1" applyBorder="1" applyAlignment="1">
      <alignment vertical="center" shrinkToFit="1"/>
    </xf>
    <xf numFmtId="0" fontId="3" fillId="0" borderId="13" xfId="1" applyFont="1" applyBorder="1" applyAlignment="1">
      <alignment horizontal="center" vertical="center" shrinkToFi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6"/>
  <sheetViews>
    <sheetView tabSelected="1" topLeftCell="A37" workbookViewId="0">
      <selection activeCell="I57" sqref="I57"/>
    </sheetView>
  </sheetViews>
  <sheetFormatPr defaultColWidth="9.109375" defaultRowHeight="13.2" x14ac:dyDescent="0.25"/>
  <cols>
    <col min="1" max="1" width="9.109375" style="52"/>
    <col min="2" max="2" width="22.109375" style="53" customWidth="1"/>
    <col min="3" max="3" width="5.109375" style="58" customWidth="1"/>
    <col min="4" max="4" width="6.44140625" style="54" customWidth="1"/>
    <col min="5" max="5" width="7.6640625" style="54" customWidth="1"/>
    <col min="6" max="6" width="7.109375" style="54" customWidth="1"/>
    <col min="7" max="7" width="6.109375" style="54" customWidth="1"/>
    <col min="8" max="8" width="9.6640625" style="54" customWidth="1"/>
    <col min="9" max="16384" width="9.109375" style="52"/>
  </cols>
  <sheetData>
    <row r="1" spans="1:32" ht="13.8" thickBot="1" x14ac:dyDescent="0.3">
      <c r="A1" s="84" t="s">
        <v>53</v>
      </c>
      <c r="B1" s="84"/>
      <c r="C1" s="84"/>
      <c r="D1" s="84"/>
      <c r="E1" s="84"/>
      <c r="F1" s="84"/>
      <c r="G1" s="84"/>
      <c r="H1" s="84"/>
      <c r="I1" s="71"/>
      <c r="J1" s="71"/>
      <c r="K1" s="71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</row>
    <row r="2" spans="1:32" s="74" customFormat="1" ht="59.25" customHeight="1" x14ac:dyDescent="0.3">
      <c r="A2" s="11" t="s">
        <v>0</v>
      </c>
      <c r="B2" s="12" t="s">
        <v>1</v>
      </c>
      <c r="C2" s="12" t="s">
        <v>2</v>
      </c>
      <c r="D2" s="12" t="s">
        <v>28</v>
      </c>
      <c r="E2" s="81" t="s">
        <v>3</v>
      </c>
      <c r="F2" s="81"/>
      <c r="G2" s="81"/>
      <c r="H2" s="12" t="s">
        <v>4</v>
      </c>
      <c r="I2" s="7"/>
      <c r="J2" s="7"/>
      <c r="K2" s="7"/>
    </row>
    <row r="3" spans="1:32" ht="13.8" thickBot="1" x14ac:dyDescent="0.3">
      <c r="A3" s="13"/>
      <c r="B3" s="14"/>
      <c r="C3" s="14"/>
      <c r="D3" s="14"/>
      <c r="E3" s="14" t="s">
        <v>5</v>
      </c>
      <c r="F3" s="14" t="s">
        <v>6</v>
      </c>
      <c r="G3" s="14" t="s">
        <v>7</v>
      </c>
      <c r="H3" s="14" t="s">
        <v>8</v>
      </c>
      <c r="I3" s="5"/>
      <c r="J3" s="5"/>
      <c r="K3" s="5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</row>
    <row r="4" spans="1:32" ht="27" thickBot="1" x14ac:dyDescent="0.3">
      <c r="A4" s="15" t="s">
        <v>26</v>
      </c>
      <c r="B4" s="16" t="s">
        <v>24</v>
      </c>
      <c r="C4" s="17" t="s">
        <v>29</v>
      </c>
      <c r="D4" s="16">
        <v>200</v>
      </c>
      <c r="E4" s="18">
        <f t="shared" ref="E4:G4" si="0">E5+E6+E7+E8</f>
        <v>5.38</v>
      </c>
      <c r="F4" s="18">
        <f t="shared" si="0"/>
        <v>6.84</v>
      </c>
      <c r="G4" s="18">
        <f t="shared" si="0"/>
        <v>18.38</v>
      </c>
      <c r="H4" s="18">
        <f>H5+H6+H7+H8</f>
        <v>157.35</v>
      </c>
      <c r="I4" s="1"/>
      <c r="J4" s="2"/>
      <c r="K4" s="2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</row>
    <row r="5" spans="1:32" ht="13.8" thickTop="1" x14ac:dyDescent="0.25">
      <c r="A5" s="19"/>
      <c r="B5" s="20" t="s">
        <v>11</v>
      </c>
      <c r="C5" s="23"/>
      <c r="D5" s="21"/>
      <c r="E5" s="22">
        <v>3.77</v>
      </c>
      <c r="F5" s="22">
        <v>4.16</v>
      </c>
      <c r="G5" s="22">
        <v>6.11</v>
      </c>
      <c r="H5" s="22">
        <v>76.7</v>
      </c>
      <c r="I5" s="5"/>
      <c r="J5" s="6"/>
      <c r="K5" s="6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</row>
    <row r="6" spans="1:32" x14ac:dyDescent="0.25">
      <c r="A6" s="19"/>
      <c r="B6" s="20" t="s">
        <v>25</v>
      </c>
      <c r="C6" s="23"/>
      <c r="D6" s="23"/>
      <c r="E6" s="23">
        <v>1.6</v>
      </c>
      <c r="F6" s="23">
        <v>0.2</v>
      </c>
      <c r="G6" s="23">
        <v>10.26</v>
      </c>
      <c r="H6" s="23">
        <v>50.25</v>
      </c>
      <c r="I6" s="5"/>
      <c r="J6" s="6"/>
      <c r="K6" s="6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</row>
    <row r="7" spans="1:32" x14ac:dyDescent="0.25">
      <c r="A7" s="19"/>
      <c r="B7" s="20" t="s">
        <v>13</v>
      </c>
      <c r="C7" s="23"/>
      <c r="D7" s="23"/>
      <c r="E7" s="23">
        <v>0</v>
      </c>
      <c r="F7" s="23">
        <v>0</v>
      </c>
      <c r="G7" s="23">
        <v>1.99</v>
      </c>
      <c r="H7" s="23">
        <v>7.96</v>
      </c>
      <c r="I7" s="5"/>
      <c r="J7" s="6"/>
      <c r="K7" s="6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</row>
    <row r="8" spans="1:32" ht="13.8" thickBot="1" x14ac:dyDescent="0.3">
      <c r="A8" s="19"/>
      <c r="B8" s="24" t="s">
        <v>10</v>
      </c>
      <c r="C8" s="25"/>
      <c r="D8" s="25"/>
      <c r="E8" s="26">
        <v>0.01</v>
      </c>
      <c r="F8" s="26">
        <v>2.48</v>
      </c>
      <c r="G8" s="26">
        <v>0.02</v>
      </c>
      <c r="H8" s="26">
        <v>22.44</v>
      </c>
      <c r="I8" s="5"/>
      <c r="J8" s="6"/>
      <c r="K8" s="6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</row>
    <row r="9" spans="1:32" x14ac:dyDescent="0.25">
      <c r="A9" s="27"/>
      <c r="B9" s="28" t="s">
        <v>12</v>
      </c>
      <c r="C9" s="48" t="s">
        <v>30</v>
      </c>
      <c r="D9" s="28">
        <v>180</v>
      </c>
      <c r="E9" s="28">
        <f t="shared" ref="E9:G9" si="1">E10+E11</f>
        <v>0.2</v>
      </c>
      <c r="F9" s="28">
        <f t="shared" si="1"/>
        <v>0.05</v>
      </c>
      <c r="G9" s="28">
        <f t="shared" si="1"/>
        <v>14.030000000000001</v>
      </c>
      <c r="H9" s="28">
        <f>H10+H11</f>
        <v>57.24</v>
      </c>
      <c r="I9" s="5"/>
      <c r="J9" s="6"/>
      <c r="K9" s="6"/>
    </row>
    <row r="10" spans="1:32" x14ac:dyDescent="0.25">
      <c r="A10" s="27"/>
      <c r="B10" s="27" t="s">
        <v>12</v>
      </c>
      <c r="C10" s="25"/>
      <c r="D10" s="25"/>
      <c r="E10" s="29">
        <v>0.2</v>
      </c>
      <c r="F10" s="29">
        <v>0.05</v>
      </c>
      <c r="G10" s="29">
        <v>7.0000000000000007E-2</v>
      </c>
      <c r="H10" s="29">
        <v>1.52</v>
      </c>
      <c r="I10" s="5"/>
      <c r="J10" s="6"/>
      <c r="K10" s="6"/>
    </row>
    <row r="11" spans="1:32" x14ac:dyDescent="0.25">
      <c r="A11" s="27"/>
      <c r="B11" s="27" t="s">
        <v>13</v>
      </c>
      <c r="C11" s="25"/>
      <c r="D11" s="25"/>
      <c r="E11" s="29">
        <v>0</v>
      </c>
      <c r="F11" s="29">
        <v>0</v>
      </c>
      <c r="G11" s="29">
        <v>13.96</v>
      </c>
      <c r="H11" s="29">
        <v>55.72</v>
      </c>
      <c r="I11" s="5"/>
      <c r="J11" s="6"/>
      <c r="K11" s="6"/>
    </row>
    <row r="12" spans="1:32" ht="27" thickBot="1" x14ac:dyDescent="0.3">
      <c r="A12" s="30"/>
      <c r="B12" s="31" t="s">
        <v>14</v>
      </c>
      <c r="C12" s="32" t="s">
        <v>32</v>
      </c>
      <c r="D12" s="33" t="s">
        <v>15</v>
      </c>
      <c r="E12" s="33">
        <f t="shared" ref="E12:G12" si="2">E13+E14</f>
        <v>2.46</v>
      </c>
      <c r="F12" s="33">
        <f t="shared" si="2"/>
        <v>4.43</v>
      </c>
      <c r="G12" s="33">
        <f t="shared" si="2"/>
        <v>14.68</v>
      </c>
      <c r="H12" s="33">
        <f>H13+H14</f>
        <v>110</v>
      </c>
      <c r="I12" s="5"/>
      <c r="J12" s="6"/>
      <c r="K12" s="6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</row>
    <row r="13" spans="1:32" ht="13.8" thickTop="1" x14ac:dyDescent="0.25">
      <c r="A13" s="30"/>
      <c r="B13" s="34" t="s">
        <v>16</v>
      </c>
      <c r="C13" s="56"/>
      <c r="D13" s="35"/>
      <c r="E13" s="23">
        <v>2.4300000000000002</v>
      </c>
      <c r="F13" s="23">
        <v>0.3</v>
      </c>
      <c r="G13" s="23">
        <v>14.64</v>
      </c>
      <c r="H13" s="23">
        <v>72.599999999999994</v>
      </c>
      <c r="I13" s="5"/>
      <c r="J13" s="6"/>
      <c r="K13" s="6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</row>
    <row r="14" spans="1:32" x14ac:dyDescent="0.25">
      <c r="A14" s="36"/>
      <c r="B14" s="37" t="s">
        <v>10</v>
      </c>
      <c r="C14" s="57"/>
      <c r="D14" s="38"/>
      <c r="E14" s="39">
        <v>0.03</v>
      </c>
      <c r="F14" s="39">
        <v>4.13</v>
      </c>
      <c r="G14" s="39">
        <v>0.04</v>
      </c>
      <c r="H14" s="39">
        <v>37.4</v>
      </c>
      <c r="I14" s="5"/>
      <c r="J14" s="6"/>
      <c r="K14" s="6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</row>
    <row r="15" spans="1:32" x14ac:dyDescent="0.25">
      <c r="A15" s="40" t="s">
        <v>27</v>
      </c>
      <c r="B15" s="40" t="s">
        <v>54</v>
      </c>
      <c r="C15" s="41"/>
      <c r="D15" s="40">
        <v>50</v>
      </c>
      <c r="E15" s="42">
        <v>0.24</v>
      </c>
      <c r="F15" s="42">
        <v>0.24</v>
      </c>
      <c r="G15" s="42">
        <v>5.88</v>
      </c>
      <c r="H15" s="42">
        <v>98.69</v>
      </c>
      <c r="I15" s="5"/>
      <c r="J15" s="6"/>
      <c r="K15" s="6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</row>
    <row r="16" spans="1:32" ht="39.6" x14ac:dyDescent="0.25">
      <c r="A16" s="28" t="s">
        <v>17</v>
      </c>
      <c r="B16" s="28" t="s">
        <v>49</v>
      </c>
      <c r="C16" s="48" t="s">
        <v>33</v>
      </c>
      <c r="D16" s="28">
        <v>41</v>
      </c>
      <c r="E16" s="28">
        <f t="shared" ref="E16:G16" si="3">SUM(E17:E19)</f>
        <v>0.65</v>
      </c>
      <c r="F16" s="28">
        <f t="shared" si="3"/>
        <v>3.05</v>
      </c>
      <c r="G16" s="28">
        <f t="shared" si="3"/>
        <v>17.41</v>
      </c>
      <c r="H16" s="28">
        <f>SUM(H17:H19)</f>
        <v>98.69</v>
      </c>
      <c r="I16" s="5"/>
      <c r="J16" s="6"/>
      <c r="K16" s="6"/>
    </row>
    <row r="17" spans="1:11" x14ac:dyDescent="0.25">
      <c r="A17" s="59"/>
      <c r="B17" s="27" t="s">
        <v>21</v>
      </c>
      <c r="C17" s="60"/>
      <c r="D17" s="29"/>
      <c r="E17" s="14">
        <v>0.65</v>
      </c>
      <c r="F17" s="14">
        <v>0.05</v>
      </c>
      <c r="G17" s="14">
        <v>3.45</v>
      </c>
      <c r="H17" s="14">
        <v>16</v>
      </c>
      <c r="I17" s="5"/>
      <c r="J17" s="6"/>
      <c r="K17" s="6"/>
    </row>
    <row r="18" spans="1:11" x14ac:dyDescent="0.25">
      <c r="A18" s="27"/>
      <c r="B18" s="27" t="s">
        <v>13</v>
      </c>
      <c r="C18" s="25"/>
      <c r="D18" s="25"/>
      <c r="E18" s="29">
        <v>0</v>
      </c>
      <c r="F18" s="29">
        <v>0</v>
      </c>
      <c r="G18" s="29">
        <v>13.96</v>
      </c>
      <c r="H18" s="29">
        <v>55.72</v>
      </c>
      <c r="I18" s="5"/>
      <c r="J18" s="6"/>
      <c r="K18" s="6"/>
    </row>
    <row r="19" spans="1:11" x14ac:dyDescent="0.25">
      <c r="A19" s="59"/>
      <c r="B19" s="27" t="s">
        <v>18</v>
      </c>
      <c r="C19" s="60"/>
      <c r="D19" s="29"/>
      <c r="E19" s="49">
        <v>0</v>
      </c>
      <c r="F19" s="49">
        <v>3</v>
      </c>
      <c r="G19" s="49">
        <v>0</v>
      </c>
      <c r="H19" s="49">
        <v>26.97</v>
      </c>
      <c r="I19" s="5"/>
      <c r="J19" s="6"/>
      <c r="K19" s="6"/>
    </row>
    <row r="20" spans="1:11" ht="57" customHeight="1" thickBot="1" x14ac:dyDescent="0.3">
      <c r="A20" s="70"/>
      <c r="B20" s="43" t="s">
        <v>34</v>
      </c>
      <c r="C20" s="61" t="s">
        <v>35</v>
      </c>
      <c r="D20" s="62">
        <v>200</v>
      </c>
      <c r="E20" s="62">
        <f t="shared" ref="E20:G20" si="4">E21+E22+E23+E24+E25+E26+E27+E28</f>
        <v>4.7600000000000007</v>
      </c>
      <c r="F20" s="62">
        <f t="shared" si="4"/>
        <v>4.4799999999999995</v>
      </c>
      <c r="G20" s="62">
        <f t="shared" si="4"/>
        <v>18.669999999999998</v>
      </c>
      <c r="H20" s="62">
        <f>H21+H22+H23+H24+H25+H26+H27+H28</f>
        <v>126.91000000000001</v>
      </c>
      <c r="I20" s="5"/>
      <c r="J20" s="6"/>
      <c r="K20" s="6"/>
    </row>
    <row r="21" spans="1:11" ht="13.8" thickTop="1" x14ac:dyDescent="0.25">
      <c r="A21" s="63"/>
      <c r="B21" s="34" t="s">
        <v>19</v>
      </c>
      <c r="C21" s="35"/>
      <c r="D21" s="35"/>
      <c r="E21" s="22">
        <v>2.4</v>
      </c>
      <c r="F21" s="22">
        <v>2.1</v>
      </c>
      <c r="G21" s="22">
        <v>0</v>
      </c>
      <c r="H21" s="22">
        <v>28.5</v>
      </c>
      <c r="I21" s="5"/>
      <c r="J21" s="6"/>
      <c r="K21" s="6"/>
    </row>
    <row r="22" spans="1:11" x14ac:dyDescent="0.25">
      <c r="A22" s="63"/>
      <c r="B22" s="64" t="s">
        <v>20</v>
      </c>
      <c r="C22" s="65"/>
      <c r="D22" s="65"/>
      <c r="E22" s="25">
        <v>7.0000000000000007E-2</v>
      </c>
      <c r="F22" s="25">
        <v>0</v>
      </c>
      <c r="G22" s="25">
        <v>0.52</v>
      </c>
      <c r="H22" s="25">
        <v>2.0499999999999998</v>
      </c>
      <c r="I22" s="5"/>
      <c r="J22" s="6"/>
      <c r="K22" s="6"/>
    </row>
    <row r="23" spans="1:11" x14ac:dyDescent="0.25">
      <c r="A23" s="63"/>
      <c r="B23" s="64" t="s">
        <v>21</v>
      </c>
      <c r="C23" s="65"/>
      <c r="D23" s="65"/>
      <c r="E23" s="25">
        <v>7.0000000000000007E-2</v>
      </c>
      <c r="F23" s="25">
        <v>0.01</v>
      </c>
      <c r="G23" s="25">
        <v>0.35</v>
      </c>
      <c r="H23" s="25">
        <v>1.6</v>
      </c>
      <c r="I23" s="5"/>
      <c r="J23" s="6"/>
      <c r="K23" s="6"/>
    </row>
    <row r="24" spans="1:11" s="69" customFormat="1" x14ac:dyDescent="0.25">
      <c r="A24" s="66"/>
      <c r="B24" s="64" t="s">
        <v>36</v>
      </c>
      <c r="C24" s="65"/>
      <c r="D24" s="65"/>
      <c r="E24" s="65">
        <v>0.37</v>
      </c>
      <c r="F24" s="65">
        <v>0.04</v>
      </c>
      <c r="G24" s="65">
        <v>2.95</v>
      </c>
      <c r="H24" s="65">
        <v>12.8</v>
      </c>
      <c r="I24" s="8"/>
      <c r="J24" s="9"/>
      <c r="K24" s="9"/>
    </row>
    <row r="25" spans="1:11" s="69" customFormat="1" x14ac:dyDescent="0.25">
      <c r="A25" s="66"/>
      <c r="B25" s="64" t="s">
        <v>37</v>
      </c>
      <c r="C25" s="65"/>
      <c r="D25" s="65"/>
      <c r="E25" s="65">
        <v>0.14000000000000001</v>
      </c>
      <c r="F25" s="65">
        <v>1</v>
      </c>
      <c r="G25" s="65">
        <v>0.13</v>
      </c>
      <c r="H25" s="65">
        <v>10.23</v>
      </c>
      <c r="I25" s="8"/>
      <c r="J25" s="9"/>
      <c r="K25" s="9"/>
    </row>
    <row r="26" spans="1:11" x14ac:dyDescent="0.25">
      <c r="A26" s="63"/>
      <c r="B26" s="64" t="s">
        <v>22</v>
      </c>
      <c r="C26" s="65"/>
      <c r="D26" s="65"/>
      <c r="E26" s="65">
        <v>1.6</v>
      </c>
      <c r="F26" s="65">
        <v>0.32</v>
      </c>
      <c r="G26" s="65">
        <v>14.48</v>
      </c>
      <c r="H26" s="65">
        <v>61.2</v>
      </c>
      <c r="I26" s="5"/>
      <c r="J26" s="6"/>
      <c r="K26" s="6"/>
    </row>
    <row r="27" spans="1:11" s="69" customFormat="1" x14ac:dyDescent="0.25">
      <c r="A27" s="66"/>
      <c r="B27" s="64" t="s">
        <v>38</v>
      </c>
      <c r="C27" s="65"/>
      <c r="D27" s="65"/>
      <c r="E27" s="65">
        <v>0.11</v>
      </c>
      <c r="F27" s="65">
        <v>0.01</v>
      </c>
      <c r="G27" s="65">
        <v>0.24</v>
      </c>
      <c r="H27" s="65">
        <v>1.54</v>
      </c>
      <c r="I27" s="8"/>
      <c r="J27" s="9"/>
      <c r="K27" s="9"/>
    </row>
    <row r="28" spans="1:11" x14ac:dyDescent="0.25">
      <c r="A28" s="63"/>
      <c r="B28" s="64" t="s">
        <v>18</v>
      </c>
      <c r="C28" s="65"/>
      <c r="D28" s="65"/>
      <c r="E28" s="25">
        <v>0</v>
      </c>
      <c r="F28" s="25">
        <v>1</v>
      </c>
      <c r="G28" s="25">
        <v>0</v>
      </c>
      <c r="H28" s="25">
        <v>8.99</v>
      </c>
      <c r="I28" s="5"/>
      <c r="J28" s="6"/>
      <c r="K28" s="6"/>
    </row>
    <row r="29" spans="1:11" ht="13.8" thickBot="1" x14ac:dyDescent="0.3">
      <c r="A29" s="19"/>
      <c r="B29" s="43" t="s">
        <v>50</v>
      </c>
      <c r="C29" s="55" t="s">
        <v>39</v>
      </c>
      <c r="D29" s="43">
        <v>165</v>
      </c>
      <c r="E29" s="43">
        <v>17.38</v>
      </c>
      <c r="F29" s="43">
        <v>19.010000000000002</v>
      </c>
      <c r="G29" s="43">
        <v>33.33</v>
      </c>
      <c r="H29" s="43">
        <f>H30+H31+H32+H33+H34+H35</f>
        <v>256.46999999999997</v>
      </c>
      <c r="I29" s="5"/>
      <c r="J29" s="6"/>
      <c r="K29" s="6"/>
    </row>
    <row r="30" spans="1:11" ht="13.8" thickTop="1" x14ac:dyDescent="0.25">
      <c r="A30" s="19"/>
      <c r="B30" s="20" t="s">
        <v>51</v>
      </c>
      <c r="C30" s="49"/>
      <c r="D30" s="49"/>
      <c r="E30" s="49">
        <v>17.2</v>
      </c>
      <c r="F30" s="49">
        <v>1.04</v>
      </c>
      <c r="G30" s="49">
        <v>0</v>
      </c>
      <c r="H30" s="49">
        <v>79.2</v>
      </c>
      <c r="I30" s="5"/>
      <c r="J30" s="6"/>
      <c r="K30" s="6"/>
    </row>
    <row r="31" spans="1:11" x14ac:dyDescent="0.25">
      <c r="A31" s="19"/>
      <c r="B31" s="20" t="s">
        <v>40</v>
      </c>
      <c r="C31" s="49"/>
      <c r="D31" s="49"/>
      <c r="E31" s="49">
        <v>2.8</v>
      </c>
      <c r="F31" s="49">
        <v>0.4</v>
      </c>
      <c r="G31" s="49">
        <v>29.6</v>
      </c>
      <c r="H31" s="49">
        <v>133.19999999999999</v>
      </c>
      <c r="I31" s="5"/>
      <c r="J31" s="6"/>
      <c r="K31" s="6"/>
    </row>
    <row r="32" spans="1:11" x14ac:dyDescent="0.25">
      <c r="A32" s="19"/>
      <c r="B32" s="20" t="s">
        <v>18</v>
      </c>
      <c r="C32" s="49"/>
      <c r="D32" s="49"/>
      <c r="E32" s="25">
        <v>0</v>
      </c>
      <c r="F32" s="25">
        <v>2</v>
      </c>
      <c r="G32" s="25">
        <v>0</v>
      </c>
      <c r="H32" s="25">
        <v>17.98</v>
      </c>
      <c r="I32" s="5"/>
      <c r="J32" s="6"/>
      <c r="K32" s="6"/>
    </row>
    <row r="33" spans="1:11" ht="13.8" thickBot="1" x14ac:dyDescent="0.3">
      <c r="A33" s="19"/>
      <c r="B33" s="20" t="s">
        <v>10</v>
      </c>
      <c r="C33" s="49"/>
      <c r="D33" s="49"/>
      <c r="E33" s="26">
        <v>0.01</v>
      </c>
      <c r="F33" s="26">
        <v>2.48</v>
      </c>
      <c r="G33" s="26">
        <v>0.02</v>
      </c>
      <c r="H33" s="26">
        <v>22.44</v>
      </c>
      <c r="I33" s="5"/>
      <c r="J33" s="6"/>
      <c r="K33" s="6"/>
    </row>
    <row r="34" spans="1:11" x14ac:dyDescent="0.25">
      <c r="A34" s="19"/>
      <c r="B34" s="20" t="s">
        <v>21</v>
      </c>
      <c r="C34" s="49"/>
      <c r="D34" s="49"/>
      <c r="E34" s="25">
        <v>7.0000000000000007E-2</v>
      </c>
      <c r="F34" s="25">
        <v>0.01</v>
      </c>
      <c r="G34" s="25">
        <v>0.35</v>
      </c>
      <c r="H34" s="25">
        <v>1.6</v>
      </c>
      <c r="I34" s="5"/>
      <c r="J34" s="6"/>
      <c r="K34" s="6"/>
    </row>
    <row r="35" spans="1:11" x14ac:dyDescent="0.25">
      <c r="A35" s="19"/>
      <c r="B35" s="24" t="s">
        <v>20</v>
      </c>
      <c r="C35" s="29"/>
      <c r="D35" s="29"/>
      <c r="E35" s="25">
        <v>7.0000000000000007E-2</v>
      </c>
      <c r="F35" s="25">
        <v>0</v>
      </c>
      <c r="G35" s="25">
        <v>0.52</v>
      </c>
      <c r="H35" s="25">
        <v>2.0499999999999998</v>
      </c>
      <c r="I35" s="5"/>
      <c r="J35" s="6"/>
      <c r="K35" s="6"/>
    </row>
    <row r="36" spans="1:11" s="72" customFormat="1" ht="13.8" thickBot="1" x14ac:dyDescent="0.3">
      <c r="A36" s="47"/>
      <c r="B36" s="44" t="s">
        <v>23</v>
      </c>
      <c r="C36" s="45" t="s">
        <v>31</v>
      </c>
      <c r="D36" s="44">
        <v>40</v>
      </c>
      <c r="E36" s="44">
        <v>2.64</v>
      </c>
      <c r="F36" s="44">
        <v>0.48</v>
      </c>
      <c r="G36" s="44">
        <v>13.68</v>
      </c>
      <c r="H36" s="44">
        <v>66</v>
      </c>
      <c r="I36" s="4"/>
      <c r="J36" s="3"/>
      <c r="K36" s="3"/>
    </row>
    <row r="37" spans="1:11" ht="14.4" thickTop="1" thickBot="1" x14ac:dyDescent="0.3">
      <c r="A37" s="19"/>
      <c r="B37" s="44" t="s">
        <v>52</v>
      </c>
      <c r="C37" s="44">
        <v>241</v>
      </c>
      <c r="D37" s="44">
        <v>180</v>
      </c>
      <c r="E37" s="44">
        <f t="shared" ref="E37:G37" si="5">E38+E39+E40</f>
        <v>0.49</v>
      </c>
      <c r="F37" s="44">
        <f t="shared" si="5"/>
        <v>0.02</v>
      </c>
      <c r="G37" s="44">
        <f t="shared" si="5"/>
        <v>19.310000000000002</v>
      </c>
      <c r="H37" s="44">
        <f>H38+H39+H40</f>
        <v>78.819999999999993</v>
      </c>
      <c r="I37" s="5"/>
      <c r="J37" s="6"/>
      <c r="K37" s="6"/>
    </row>
    <row r="38" spans="1:11" ht="13.8" thickTop="1" x14ac:dyDescent="0.25">
      <c r="A38" s="19"/>
      <c r="B38" s="46" t="s">
        <v>13</v>
      </c>
      <c r="C38" s="14"/>
      <c r="D38" s="14"/>
      <c r="E38" s="14">
        <v>0</v>
      </c>
      <c r="F38" s="14">
        <v>0</v>
      </c>
      <c r="G38" s="14">
        <v>13.96</v>
      </c>
      <c r="H38" s="14">
        <v>55.72</v>
      </c>
      <c r="I38" s="5"/>
      <c r="J38" s="6"/>
      <c r="K38" s="6"/>
    </row>
    <row r="39" spans="1:11" x14ac:dyDescent="0.25">
      <c r="A39" s="19"/>
      <c r="B39" s="46" t="s">
        <v>47</v>
      </c>
      <c r="C39" s="14"/>
      <c r="D39" s="50"/>
      <c r="E39" s="51">
        <v>0.23</v>
      </c>
      <c r="F39" s="51">
        <v>0.01</v>
      </c>
      <c r="G39" s="51">
        <v>2.8</v>
      </c>
      <c r="H39" s="51">
        <v>12.35</v>
      </c>
      <c r="I39" s="5"/>
      <c r="J39" s="6"/>
      <c r="K39" s="6"/>
    </row>
    <row r="40" spans="1:11" x14ac:dyDescent="0.25">
      <c r="A40" s="19"/>
      <c r="B40" s="46" t="s">
        <v>48</v>
      </c>
      <c r="C40" s="14"/>
      <c r="D40" s="50"/>
      <c r="E40" s="22">
        <v>0.26</v>
      </c>
      <c r="F40" s="22">
        <v>0.01</v>
      </c>
      <c r="G40" s="22">
        <v>2.5499999999999998</v>
      </c>
      <c r="H40" s="22">
        <v>10.75</v>
      </c>
      <c r="I40" s="5"/>
      <c r="J40" s="6"/>
      <c r="K40" s="6"/>
    </row>
    <row r="41" spans="1:11" x14ac:dyDescent="0.25">
      <c r="A41" s="28" t="s">
        <v>41</v>
      </c>
      <c r="B41" s="28" t="s">
        <v>46</v>
      </c>
      <c r="C41" s="75"/>
      <c r="D41" s="28">
        <v>50</v>
      </c>
      <c r="E41" s="28">
        <f>SUM(E42:E47)</f>
        <v>18.080000000000002</v>
      </c>
      <c r="F41" s="28">
        <f>SUM(F42:F47)</f>
        <v>2.6</v>
      </c>
      <c r="G41" s="28">
        <f>SUM(G42:G47)</f>
        <v>8.52</v>
      </c>
      <c r="H41" s="28">
        <f>SUM(H42:H47)</f>
        <v>128.74</v>
      </c>
      <c r="I41" s="5"/>
      <c r="J41" s="6"/>
      <c r="K41" s="6"/>
    </row>
    <row r="42" spans="1:11" x14ac:dyDescent="0.25">
      <c r="A42" s="76"/>
      <c r="B42" s="20" t="s">
        <v>42</v>
      </c>
      <c r="C42" s="78"/>
      <c r="D42" s="49"/>
      <c r="E42" s="49">
        <v>15.93</v>
      </c>
      <c r="F42" s="49">
        <v>0.63</v>
      </c>
      <c r="G42" s="49">
        <v>0</v>
      </c>
      <c r="H42" s="49">
        <v>70.2</v>
      </c>
      <c r="I42" s="5"/>
      <c r="J42" s="6"/>
      <c r="K42" s="6"/>
    </row>
    <row r="43" spans="1:11" x14ac:dyDescent="0.25">
      <c r="A43" s="19"/>
      <c r="B43" s="20" t="s">
        <v>18</v>
      </c>
      <c r="C43" s="78"/>
      <c r="D43" s="49"/>
      <c r="E43" s="49">
        <v>0</v>
      </c>
      <c r="F43" s="49">
        <v>1</v>
      </c>
      <c r="G43" s="49">
        <v>0</v>
      </c>
      <c r="H43" s="49">
        <v>8.99</v>
      </c>
      <c r="I43" s="5"/>
      <c r="J43" s="6"/>
      <c r="K43" s="6"/>
    </row>
    <row r="44" spans="1:11" x14ac:dyDescent="0.25">
      <c r="A44" s="19"/>
      <c r="B44" s="20" t="s">
        <v>43</v>
      </c>
      <c r="C44" s="78"/>
      <c r="D44" s="49"/>
      <c r="E44" s="49">
        <v>0.28999999999999998</v>
      </c>
      <c r="F44" s="49">
        <v>0.32</v>
      </c>
      <c r="G44" s="49">
        <v>0.47</v>
      </c>
      <c r="H44" s="49">
        <v>5.9</v>
      </c>
      <c r="I44" s="5"/>
      <c r="J44" s="6"/>
      <c r="K44" s="6"/>
    </row>
    <row r="45" spans="1:11" x14ac:dyDescent="0.25">
      <c r="A45" s="19"/>
      <c r="B45" s="20" t="s">
        <v>44</v>
      </c>
      <c r="C45" s="78"/>
      <c r="D45" s="49"/>
      <c r="E45" s="49">
        <v>0.64</v>
      </c>
      <c r="F45" s="49">
        <v>0.55000000000000004</v>
      </c>
      <c r="G45" s="49">
        <v>0.03</v>
      </c>
      <c r="H45" s="49">
        <v>7.85</v>
      </c>
      <c r="I45" s="5"/>
      <c r="J45" s="6"/>
      <c r="K45" s="6"/>
    </row>
    <row r="46" spans="1:11" x14ac:dyDescent="0.25">
      <c r="A46" s="19"/>
      <c r="B46" s="24" t="s">
        <v>20</v>
      </c>
      <c r="C46" s="79"/>
      <c r="D46" s="29"/>
      <c r="E46" s="29">
        <v>0.42</v>
      </c>
      <c r="F46" s="29">
        <v>0</v>
      </c>
      <c r="G46" s="29">
        <v>3.12</v>
      </c>
      <c r="H46" s="29">
        <v>12.3</v>
      </c>
      <c r="I46" s="5"/>
      <c r="J46" s="6"/>
      <c r="K46" s="6"/>
    </row>
    <row r="47" spans="1:11" ht="13.8" thickBot="1" x14ac:dyDescent="0.3">
      <c r="A47" s="19"/>
      <c r="B47" s="46" t="s">
        <v>45</v>
      </c>
      <c r="C47" s="77"/>
      <c r="D47" s="14"/>
      <c r="E47" s="29">
        <v>0.8</v>
      </c>
      <c r="F47" s="29">
        <v>0.1</v>
      </c>
      <c r="G47" s="29">
        <v>4.9000000000000004</v>
      </c>
      <c r="H47" s="29">
        <v>23.5</v>
      </c>
      <c r="I47" s="5"/>
      <c r="J47" s="6"/>
      <c r="K47" s="6"/>
    </row>
    <row r="48" spans="1:11" ht="27" thickBot="1" x14ac:dyDescent="0.3">
      <c r="A48" s="19"/>
      <c r="B48" s="16" t="s">
        <v>55</v>
      </c>
      <c r="C48" s="85"/>
      <c r="D48" s="86">
        <v>50</v>
      </c>
      <c r="E48" s="86">
        <f t="shared" ref="E48:G48" si="6">E49+E50+E51+E52</f>
        <v>1.7300000000000002</v>
      </c>
      <c r="F48" s="86">
        <f t="shared" si="6"/>
        <v>5.39</v>
      </c>
      <c r="G48" s="86">
        <f t="shared" si="6"/>
        <v>8.4600000000000009</v>
      </c>
      <c r="H48" s="86">
        <f>SUM(H49:H52)</f>
        <v>89.29</v>
      </c>
      <c r="I48" s="5"/>
      <c r="J48" s="6"/>
      <c r="K48" s="6"/>
    </row>
    <row r="49" spans="1:11" ht="14.4" thickTop="1" thickBot="1" x14ac:dyDescent="0.3">
      <c r="A49" s="19"/>
      <c r="B49" s="87" t="s">
        <v>18</v>
      </c>
      <c r="C49" s="88"/>
      <c r="D49" s="89"/>
      <c r="E49" s="90">
        <v>0</v>
      </c>
      <c r="F49" s="90">
        <v>3</v>
      </c>
      <c r="G49" s="90">
        <v>0</v>
      </c>
      <c r="H49" s="90">
        <v>26.97</v>
      </c>
      <c r="I49" s="5"/>
      <c r="J49" s="6"/>
      <c r="K49" s="6"/>
    </row>
    <row r="50" spans="1:11" ht="14.4" thickTop="1" thickBot="1" x14ac:dyDescent="0.3">
      <c r="A50" s="19"/>
      <c r="B50" s="87" t="s">
        <v>56</v>
      </c>
      <c r="C50" s="88"/>
      <c r="D50" s="89"/>
      <c r="E50" s="90">
        <v>0.3</v>
      </c>
      <c r="F50" s="90">
        <v>1.94</v>
      </c>
      <c r="G50" s="90">
        <v>0</v>
      </c>
      <c r="H50" s="90">
        <v>18.62</v>
      </c>
      <c r="I50" s="5"/>
      <c r="J50" s="6"/>
      <c r="K50" s="6"/>
    </row>
    <row r="51" spans="1:11" ht="14.4" thickTop="1" thickBot="1" x14ac:dyDescent="0.3">
      <c r="A51" s="19"/>
      <c r="B51" s="87" t="s">
        <v>57</v>
      </c>
      <c r="C51" s="88"/>
      <c r="D51" s="89"/>
      <c r="E51" s="90">
        <v>1.36</v>
      </c>
      <c r="F51" s="90">
        <v>0.45</v>
      </c>
      <c r="G51" s="90">
        <v>7.94</v>
      </c>
      <c r="H51" s="90">
        <v>41.65</v>
      </c>
      <c r="I51" s="5"/>
      <c r="J51" s="6"/>
      <c r="K51" s="6"/>
    </row>
    <row r="52" spans="1:11" ht="14.4" thickTop="1" thickBot="1" x14ac:dyDescent="0.3">
      <c r="A52" s="19"/>
      <c r="B52" s="87" t="s">
        <v>58</v>
      </c>
      <c r="C52" s="88"/>
      <c r="D52" s="89"/>
      <c r="E52" s="90">
        <v>7.0000000000000007E-2</v>
      </c>
      <c r="F52" s="90">
        <v>0</v>
      </c>
      <c r="G52" s="90">
        <v>0.52</v>
      </c>
      <c r="H52" s="90">
        <v>2.0499999999999998</v>
      </c>
      <c r="I52" s="5"/>
      <c r="J52" s="6"/>
      <c r="K52" s="6"/>
    </row>
    <row r="53" spans="1:11" ht="14.4" thickTop="1" thickBot="1" x14ac:dyDescent="0.3">
      <c r="A53" s="47"/>
      <c r="B53" s="44" t="s">
        <v>23</v>
      </c>
      <c r="C53" s="80" t="s">
        <v>31</v>
      </c>
      <c r="D53" s="28">
        <v>20</v>
      </c>
      <c r="E53" s="40">
        <v>1.32</v>
      </c>
      <c r="F53" s="40">
        <v>0.24</v>
      </c>
      <c r="G53" s="40">
        <v>6.84</v>
      </c>
      <c r="H53" s="40">
        <v>33</v>
      </c>
      <c r="I53" s="67"/>
      <c r="J53" s="68"/>
      <c r="K53" s="68"/>
    </row>
    <row r="54" spans="1:11" s="72" customFormat="1" ht="13.8" thickTop="1" x14ac:dyDescent="0.25">
      <c r="A54" s="27"/>
      <c r="B54" s="28" t="s">
        <v>12</v>
      </c>
      <c r="C54" s="48" t="s">
        <v>30</v>
      </c>
      <c r="D54" s="28">
        <v>180</v>
      </c>
      <c r="E54" s="28">
        <f t="shared" ref="E54:G54" si="7">E55+E56</f>
        <v>0.2</v>
      </c>
      <c r="F54" s="28">
        <f t="shared" si="7"/>
        <v>0.05</v>
      </c>
      <c r="G54" s="28">
        <f t="shared" si="7"/>
        <v>14.030000000000001</v>
      </c>
      <c r="H54" s="28">
        <f>H55+H56</f>
        <v>57.24</v>
      </c>
      <c r="I54" s="4"/>
      <c r="J54" s="3"/>
      <c r="K54" s="3"/>
    </row>
    <row r="55" spans="1:11" x14ac:dyDescent="0.25">
      <c r="A55" s="27"/>
      <c r="B55" s="27" t="s">
        <v>12</v>
      </c>
      <c r="C55" s="25"/>
      <c r="D55" s="25"/>
      <c r="E55" s="29">
        <v>0.2</v>
      </c>
      <c r="F55" s="29">
        <v>0.05</v>
      </c>
      <c r="G55" s="29">
        <v>7.0000000000000007E-2</v>
      </c>
      <c r="H55" s="29">
        <v>1.52</v>
      </c>
      <c r="I55" s="5"/>
      <c r="J55" s="6"/>
      <c r="K55" s="6"/>
    </row>
    <row r="56" spans="1:11" x14ac:dyDescent="0.25">
      <c r="A56" s="27"/>
      <c r="B56" s="27" t="s">
        <v>13</v>
      </c>
      <c r="C56" s="25"/>
      <c r="D56" s="25"/>
      <c r="E56" s="29">
        <v>0</v>
      </c>
      <c r="F56" s="29">
        <v>0</v>
      </c>
      <c r="G56" s="29">
        <v>13.96</v>
      </c>
      <c r="H56" s="29">
        <v>55.72</v>
      </c>
      <c r="I56" s="5"/>
      <c r="J56" s="6"/>
      <c r="K56" s="6"/>
    </row>
    <row r="57" spans="1:11" x14ac:dyDescent="0.25">
      <c r="A57" s="82" t="s">
        <v>9</v>
      </c>
      <c r="B57" s="83"/>
      <c r="C57" s="10"/>
      <c r="D57" s="10"/>
      <c r="E57" s="10">
        <f t="shared" ref="E57:G57" si="8">E54+E53+E48+E41+E37+E36+E29+E20+E16+E15+E12+E9+E4</f>
        <v>55.530000000000008</v>
      </c>
      <c r="F57" s="10">
        <f t="shared" si="8"/>
        <v>46.879999999999995</v>
      </c>
      <c r="G57" s="10">
        <f t="shared" si="8"/>
        <v>193.22</v>
      </c>
      <c r="H57" s="10">
        <f>H54+H53+H48+H41+H37+H36+H29+H20+H16+H15+H12+H9+H4</f>
        <v>1358.4399999999998</v>
      </c>
      <c r="I57" s="5"/>
      <c r="J57" s="6"/>
      <c r="K57" s="6"/>
    </row>
    <row r="58" spans="1:11" s="53" customFormat="1" x14ac:dyDescent="0.25">
      <c r="A58" s="52"/>
      <c r="C58" s="58"/>
      <c r="D58" s="54"/>
      <c r="E58" s="54"/>
      <c r="F58" s="54"/>
      <c r="G58" s="54"/>
      <c r="H58" s="54"/>
    </row>
    <row r="59" spans="1:11" s="53" customFormat="1" x14ac:dyDescent="0.25">
      <c r="A59" s="52"/>
      <c r="C59" s="58"/>
      <c r="D59" s="54"/>
      <c r="E59" s="54"/>
      <c r="F59" s="54"/>
      <c r="G59" s="54"/>
      <c r="H59" s="54"/>
    </row>
    <row r="60" spans="1:11" s="53" customFormat="1" x14ac:dyDescent="0.25">
      <c r="A60" s="52"/>
      <c r="C60" s="58"/>
      <c r="D60" s="54"/>
      <c r="E60" s="54"/>
      <c r="F60" s="54"/>
      <c r="G60" s="54"/>
      <c r="H60" s="54"/>
    </row>
    <row r="61" spans="1:11" s="53" customFormat="1" x14ac:dyDescent="0.25">
      <c r="A61" s="52"/>
      <c r="C61" s="58"/>
      <c r="D61" s="54"/>
      <c r="E61" s="54"/>
      <c r="F61" s="54"/>
      <c r="G61" s="54"/>
      <c r="H61" s="54"/>
    </row>
    <row r="62" spans="1:11" s="53" customFormat="1" x14ac:dyDescent="0.25">
      <c r="A62" s="52"/>
      <c r="C62" s="58"/>
      <c r="D62" s="54"/>
      <c r="E62" s="54"/>
      <c r="F62" s="54"/>
      <c r="G62" s="54"/>
      <c r="H62" s="54"/>
    </row>
    <row r="63" spans="1:11" s="53" customFormat="1" x14ac:dyDescent="0.25">
      <c r="A63" s="52"/>
      <c r="C63" s="58"/>
      <c r="D63" s="54"/>
      <c r="E63" s="54"/>
      <c r="F63" s="54"/>
      <c r="G63" s="54"/>
      <c r="H63" s="54"/>
    </row>
    <row r="64" spans="1:11" s="69" customFormat="1" x14ac:dyDescent="0.25">
      <c r="A64" s="52"/>
      <c r="B64" s="53"/>
      <c r="C64" s="58"/>
      <c r="D64" s="54"/>
      <c r="E64" s="54"/>
      <c r="F64" s="54"/>
      <c r="G64" s="54"/>
      <c r="H64" s="54"/>
    </row>
    <row r="65" spans="1:8" s="53" customFormat="1" x14ac:dyDescent="0.25">
      <c r="A65" s="52"/>
      <c r="C65" s="58"/>
      <c r="D65" s="54"/>
      <c r="E65" s="54"/>
      <c r="F65" s="54"/>
      <c r="G65" s="54"/>
      <c r="H65" s="54"/>
    </row>
    <row r="66" spans="1:8" s="72" customFormat="1" x14ac:dyDescent="0.25">
      <c r="A66" s="52"/>
      <c r="B66" s="53"/>
      <c r="C66" s="58"/>
      <c r="D66" s="54"/>
      <c r="E66" s="54"/>
      <c r="F66" s="54"/>
      <c r="G66" s="54"/>
      <c r="H66" s="54"/>
    </row>
  </sheetData>
  <mergeCells count="3">
    <mergeCell ref="E2:G2"/>
    <mergeCell ref="A57:B57"/>
    <mergeCell ref="A1:H1"/>
  </mergeCells>
  <pageMargins left="0.12" right="0.12" top="0.11" bottom="0.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2024-09-02T09:08:52Z</cp:lastPrinted>
  <dcterms:created xsi:type="dcterms:W3CDTF">2021-01-26T11:15:07Z</dcterms:created>
  <dcterms:modified xsi:type="dcterms:W3CDTF">2025-02-04T10:42:52Z</dcterms:modified>
</cp:coreProperties>
</file>