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ЕНЮ\2025 меню\"/>
    </mc:Choice>
  </mc:AlternateContent>
  <xr:revisionPtr revIDLastSave="0" documentId="13_ncr:1_{654E96A8-DD8B-415A-A630-1FA3EF84615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1" l="1"/>
  <c r="H50" i="1"/>
  <c r="H24" i="1"/>
  <c r="H56" i="1"/>
  <c r="G56" i="1"/>
  <c r="F56" i="1"/>
  <c r="E56" i="1"/>
  <c r="G42" i="1"/>
  <c r="F42" i="1"/>
  <c r="E42" i="1"/>
  <c r="H42" i="1"/>
  <c r="H34" i="1"/>
  <c r="G34" i="1"/>
  <c r="F34" i="1"/>
  <c r="E34" i="1"/>
  <c r="G24" i="1"/>
  <c r="F24" i="1"/>
  <c r="E24" i="1"/>
  <c r="H16" i="1"/>
  <c r="G16" i="1"/>
  <c r="F16" i="1"/>
  <c r="E16" i="1"/>
  <c r="G50" i="1"/>
  <c r="F50" i="1"/>
  <c r="E50" i="1"/>
  <c r="G38" i="1"/>
  <c r="G31" i="1"/>
  <c r="G11" i="1"/>
  <c r="G8" i="1"/>
  <c r="G4" i="1"/>
  <c r="F38" i="1"/>
  <c r="F31" i="1"/>
  <c r="F11" i="1"/>
  <c r="F8" i="1"/>
  <c r="F4" i="1"/>
  <c r="E38" i="1"/>
  <c r="E31" i="1"/>
  <c r="E11" i="1"/>
  <c r="E8" i="1"/>
  <c r="E4" i="1"/>
  <c r="H38" i="1"/>
  <c r="H11" i="1"/>
  <c r="H8" i="1"/>
  <c r="H4" i="1"/>
</calcChain>
</file>

<file path=xl/sharedStrings.xml><?xml version="1.0" encoding="utf-8"?>
<sst xmlns="http://schemas.openxmlformats.org/spreadsheetml/2006/main" count="75" uniqueCount="61">
  <si>
    <t>6 день</t>
  </si>
  <si>
    <t>прием пищи</t>
  </si>
  <si>
    <t>Наименование блюда</t>
  </si>
  <si>
    <t>№ рецептуры</t>
  </si>
  <si>
    <t>Пищевые вещества(г)</t>
  </si>
  <si>
    <t>Энергетическая ценнтость</t>
  </si>
  <si>
    <t>Б</t>
  </si>
  <si>
    <t>Ж</t>
  </si>
  <si>
    <t>У</t>
  </si>
  <si>
    <t>(ккал)</t>
  </si>
  <si>
    <t>Итого</t>
  </si>
  <si>
    <t>масло сливочное</t>
  </si>
  <si>
    <t>Чай</t>
  </si>
  <si>
    <t>Сахар</t>
  </si>
  <si>
    <t xml:space="preserve">Хлеб пшеничный со сливочным маслом </t>
  </si>
  <si>
    <t>30/5</t>
  </si>
  <si>
    <t>Хлеб пшеничный</t>
  </si>
  <si>
    <t>Обед</t>
  </si>
  <si>
    <t>Морковь</t>
  </si>
  <si>
    <t>Масло растительное</t>
  </si>
  <si>
    <t>Мясо кур</t>
  </si>
  <si>
    <t>Лук репчатый</t>
  </si>
  <si>
    <t>Хлеб ржаной</t>
  </si>
  <si>
    <t>2завтрак</t>
  </si>
  <si>
    <t>вес блюда</t>
  </si>
  <si>
    <t>263</t>
  </si>
  <si>
    <t>11</t>
  </si>
  <si>
    <t>51</t>
  </si>
  <si>
    <t>Сок</t>
  </si>
  <si>
    <t>Мука</t>
  </si>
  <si>
    <t>Томатная паста</t>
  </si>
  <si>
    <t>Макароны</t>
  </si>
  <si>
    <t>изюм</t>
  </si>
  <si>
    <t>Завтрак</t>
  </si>
  <si>
    <t>Макароны отварные с маслом и сахаром</t>
  </si>
  <si>
    <t>масло растительное</t>
  </si>
  <si>
    <t>Компот из изюма</t>
  </si>
  <si>
    <t>Сметана</t>
  </si>
  <si>
    <t>Сушка</t>
  </si>
  <si>
    <t>кофейный напиток с молоком</t>
  </si>
  <si>
    <t>253</t>
  </si>
  <si>
    <t>Кофейный напиток</t>
  </si>
  <si>
    <t xml:space="preserve"> Молоко</t>
  </si>
  <si>
    <t>горошек зеленый</t>
  </si>
  <si>
    <t>Щи  на курином бульоне со смтаной</t>
  </si>
  <si>
    <t>капуста</t>
  </si>
  <si>
    <t>картофель</t>
  </si>
  <si>
    <t>Биточек рыбный</t>
  </si>
  <si>
    <t xml:space="preserve">Рыба </t>
  </si>
  <si>
    <t xml:space="preserve">Хлеб пшеничный </t>
  </si>
  <si>
    <t>Молоко</t>
  </si>
  <si>
    <t>Яйцо</t>
  </si>
  <si>
    <t>отварной рис</t>
  </si>
  <si>
    <t>рис</t>
  </si>
  <si>
    <t>Соус томатный</t>
  </si>
  <si>
    <t>228</t>
  </si>
  <si>
    <t>полдник</t>
  </si>
  <si>
    <t>Винегрет</t>
  </si>
  <si>
    <t>Свекла</t>
  </si>
  <si>
    <t>Огурец соленый</t>
  </si>
  <si>
    <t>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</si>
</sst>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3" fillId="3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shrinkToFit="1"/>
    </xf>
    <xf numFmtId="0" fontId="2" fillId="2" borderId="1" xfId="1" applyFont="1" applyFill="1" applyBorder="1" applyAlignment="1">
      <alignment horizontal="center" vertical="center" shrinkToFit="1"/>
    </xf>
    <xf numFmtId="49" fontId="3" fillId="3" borderId="1" xfId="1" applyNumberFormat="1" applyFont="1" applyFill="1" applyBorder="1" applyAlignment="1">
      <alignment horizontal="center" vertical="center" wrapText="1"/>
    </xf>
    <xf numFmtId="0" fontId="2" fillId="0" borderId="0" xfId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3" borderId="1" xfId="1" applyFont="1" applyFill="1" applyBorder="1" applyAlignment="1">
      <alignment horizontal="center" vertical="center" shrinkToFit="1"/>
    </xf>
    <xf numFmtId="0" fontId="2" fillId="0" borderId="1" xfId="1" applyFont="1" applyBorder="1" applyAlignment="1">
      <alignment horizontal="left" vertical="center" wrapText="1"/>
    </xf>
    <xf numFmtId="0" fontId="7" fillId="0" borderId="0" xfId="0" applyFont="1"/>
    <xf numFmtId="0" fontId="4" fillId="2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/>
    <xf numFmtId="0" fontId="2" fillId="0" borderId="0" xfId="0" applyFont="1"/>
    <xf numFmtId="0" fontId="3" fillId="3" borderId="1" xfId="1" applyFont="1" applyFill="1" applyBorder="1" applyAlignment="1">
      <alignment horizontal="center" vertical="center" wrapText="1" shrinkToFit="1"/>
    </xf>
    <xf numFmtId="49" fontId="3" fillId="3" borderId="1" xfId="1" applyNumberFormat="1" applyFont="1" applyFill="1" applyBorder="1" applyAlignment="1">
      <alignment horizontal="center" vertical="center" shrinkToFit="1"/>
    </xf>
    <xf numFmtId="0" fontId="2" fillId="0" borderId="1" xfId="1" applyFont="1" applyBorder="1" applyAlignment="1">
      <alignment horizontal="right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5" fillId="3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right" vertical="center" wrapText="1"/>
    </xf>
    <xf numFmtId="0" fontId="9" fillId="0" borderId="2" xfId="1" applyFont="1" applyBorder="1" applyAlignment="1">
      <alignment horizontal="right" vertical="top" wrapText="1"/>
    </xf>
    <xf numFmtId="0" fontId="10" fillId="0" borderId="0" xfId="0" applyFont="1"/>
    <xf numFmtId="0" fontId="2" fillId="2" borderId="5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shrinkToFit="1"/>
    </xf>
    <xf numFmtId="0" fontId="2" fillId="0" borderId="5" xfId="1" applyFont="1" applyBorder="1" applyAlignment="1">
      <alignment vertical="center" wrapText="1"/>
    </xf>
    <xf numFmtId="0" fontId="3" fillId="3" borderId="5" xfId="1" applyFont="1" applyFill="1" applyBorder="1" applyAlignment="1">
      <alignment horizontal="center" vertical="center" wrapText="1"/>
    </xf>
    <xf numFmtId="49" fontId="3" fillId="3" borderId="5" xfId="1" applyNumberFormat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shrinkToFit="1"/>
    </xf>
    <xf numFmtId="0" fontId="3" fillId="3" borderId="1" xfId="1" applyFont="1" applyFill="1" applyBorder="1" applyAlignment="1">
      <alignment vertical="center" wrapText="1"/>
    </xf>
    <xf numFmtId="0" fontId="2" fillId="0" borderId="1" xfId="1" applyFont="1" applyBorder="1" applyAlignment="1">
      <alignment vertical="center" wrapText="1" shrinkToFit="1"/>
    </xf>
    <xf numFmtId="0" fontId="2" fillId="2" borderId="1" xfId="1" applyFont="1" applyFill="1" applyBorder="1" applyAlignment="1">
      <alignment horizontal="center" vertical="center" wrapText="1" shrinkToFit="1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 wrapText="1" shrinkToFit="1"/>
    </xf>
    <xf numFmtId="49" fontId="3" fillId="3" borderId="3" xfId="1" applyNumberFormat="1" applyFont="1" applyFill="1" applyBorder="1" applyAlignment="1">
      <alignment horizontal="center" vertical="center" shrinkToFit="1"/>
    </xf>
    <xf numFmtId="0" fontId="3" fillId="3" borderId="3" xfId="1" applyFont="1" applyFill="1" applyBorder="1" applyAlignment="1">
      <alignment horizontal="center" vertical="center" shrinkToFit="1"/>
    </xf>
    <xf numFmtId="0" fontId="2" fillId="0" borderId="5" xfId="1" applyFont="1" applyBorder="1" applyAlignment="1">
      <alignment horizontal="left" vertical="top" shrinkToFit="1"/>
    </xf>
    <xf numFmtId="0" fontId="2" fillId="2" borderId="5" xfId="1" applyFont="1" applyFill="1" applyBorder="1" applyAlignment="1">
      <alignment horizontal="center" vertical="top" shrinkToFit="1"/>
    </xf>
    <xf numFmtId="0" fontId="2" fillId="0" borderId="1" xfId="1" applyFont="1" applyBorder="1" applyAlignment="1">
      <alignment horizontal="left" vertical="top" shrinkToFit="1"/>
    </xf>
    <xf numFmtId="0" fontId="2" fillId="2" borderId="1" xfId="1" applyFont="1" applyFill="1" applyBorder="1" applyAlignment="1">
      <alignment horizontal="center" vertical="top" shrinkToFit="1"/>
    </xf>
    <xf numFmtId="0" fontId="3" fillId="0" borderId="6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shrinkToFit="1"/>
    </xf>
    <xf numFmtId="49" fontId="3" fillId="3" borderId="4" xfId="1" applyNumberFormat="1" applyFont="1" applyFill="1" applyBorder="1" applyAlignment="1">
      <alignment horizontal="center" vertical="center" shrinkToFit="1"/>
    </xf>
    <xf numFmtId="0" fontId="2" fillId="0" borderId="5" xfId="1" applyFont="1" applyBorder="1" applyAlignment="1">
      <alignment horizontal="left" vertical="center" shrinkToFit="1"/>
    </xf>
    <xf numFmtId="0" fontId="2" fillId="0" borderId="5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wrapText="1"/>
    </xf>
    <xf numFmtId="0" fontId="11" fillId="3" borderId="2" xfId="1" applyFont="1" applyFill="1" applyBorder="1" applyAlignment="1">
      <alignment vertical="center" shrinkToFit="1"/>
    </xf>
    <xf numFmtId="0" fontId="11" fillId="3" borderId="3" xfId="1" applyFont="1" applyFill="1" applyBorder="1" applyAlignment="1">
      <alignment horizontal="center" vertical="center" shrinkToFit="1"/>
    </xf>
    <xf numFmtId="49" fontId="11" fillId="3" borderId="3" xfId="1" applyNumberFormat="1" applyFont="1" applyFill="1" applyBorder="1" applyAlignment="1">
      <alignment horizontal="center" vertical="center" shrinkToFit="1"/>
    </xf>
    <xf numFmtId="0" fontId="11" fillId="0" borderId="2" xfId="1" applyFont="1" applyFill="1" applyBorder="1" applyAlignment="1">
      <alignment vertical="center" shrinkToFit="1"/>
    </xf>
    <xf numFmtId="0" fontId="12" fillId="0" borderId="5" xfId="1" applyFont="1" applyBorder="1" applyAlignment="1">
      <alignment horizontal="left" vertical="center" shrinkToFit="1"/>
    </xf>
    <xf numFmtId="0" fontId="12" fillId="2" borderId="5" xfId="1" applyFont="1" applyFill="1" applyBorder="1" applyAlignment="1">
      <alignment vertical="center" shrinkToFi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56"/>
  <sheetViews>
    <sheetView tabSelected="1" topLeftCell="A40" workbookViewId="0">
      <selection activeCell="I56" sqref="I56"/>
    </sheetView>
  </sheetViews>
  <sheetFormatPr defaultColWidth="9.109375" defaultRowHeight="13.2" x14ac:dyDescent="0.25"/>
  <cols>
    <col min="1" max="1" width="9.109375" style="9"/>
    <col min="2" max="2" width="21.88671875" style="9" customWidth="1"/>
    <col min="3" max="3" width="5.6640625" style="10" customWidth="1"/>
    <col min="4" max="4" width="6.6640625" style="10" customWidth="1"/>
    <col min="5" max="5" width="6.5546875" style="10" customWidth="1"/>
    <col min="6" max="6" width="6.88671875" style="10" customWidth="1"/>
    <col min="7" max="7" width="7" style="10" customWidth="1"/>
    <col min="8" max="8" width="9.33203125" style="10" customWidth="1"/>
    <col min="9" max="16384" width="9.109375" style="13"/>
  </cols>
  <sheetData>
    <row r="1" spans="1:29" x14ac:dyDescent="0.25">
      <c r="A1" s="37" t="s">
        <v>0</v>
      </c>
      <c r="B1" s="38"/>
      <c r="C1" s="38"/>
      <c r="D1" s="38"/>
      <c r="E1" s="38"/>
      <c r="F1" s="38"/>
      <c r="G1" s="38"/>
      <c r="H1" s="38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</row>
    <row r="2" spans="1:29" s="18" customFormat="1" ht="39" customHeight="1" x14ac:dyDescent="0.25">
      <c r="A2" s="1" t="s">
        <v>1</v>
      </c>
      <c r="B2" s="1" t="s">
        <v>2</v>
      </c>
      <c r="C2" s="1" t="s">
        <v>3</v>
      </c>
      <c r="D2" s="1" t="s">
        <v>24</v>
      </c>
      <c r="E2" s="39" t="s">
        <v>4</v>
      </c>
      <c r="F2" s="39"/>
      <c r="G2" s="39"/>
      <c r="H2" s="1" t="s">
        <v>5</v>
      </c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</row>
    <row r="3" spans="1:29" x14ac:dyDescent="0.25">
      <c r="A3" s="2"/>
      <c r="B3" s="2"/>
      <c r="C3" s="2"/>
      <c r="D3" s="2"/>
      <c r="E3" s="2" t="s">
        <v>6</v>
      </c>
      <c r="F3" s="2" t="s">
        <v>7</v>
      </c>
      <c r="G3" s="2" t="s">
        <v>8</v>
      </c>
      <c r="H3" s="2" t="s">
        <v>9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</row>
    <row r="4" spans="1:29" ht="26.4" x14ac:dyDescent="0.25">
      <c r="A4" s="11" t="s">
        <v>33</v>
      </c>
      <c r="B4" s="1" t="s">
        <v>34</v>
      </c>
      <c r="C4" s="1">
        <v>194</v>
      </c>
      <c r="D4" s="1">
        <v>120</v>
      </c>
      <c r="E4" s="1">
        <f t="shared" ref="E4:G4" si="0">SUM(E5:E7)</f>
        <v>4.5</v>
      </c>
      <c r="F4" s="1">
        <f t="shared" si="0"/>
        <v>4.2</v>
      </c>
      <c r="G4" s="1">
        <f t="shared" si="0"/>
        <v>29.49</v>
      </c>
      <c r="H4" s="1">
        <f>SUM(H5:H7)</f>
        <v>174.26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9" x14ac:dyDescent="0.25">
      <c r="A5" s="29"/>
      <c r="B5" s="3" t="s">
        <v>11</v>
      </c>
      <c r="C5" s="2"/>
      <c r="D5" s="2"/>
      <c r="E5" s="4">
        <v>0</v>
      </c>
      <c r="F5" s="4">
        <v>3.6</v>
      </c>
      <c r="G5" s="4">
        <v>0.1</v>
      </c>
      <c r="H5" s="4">
        <v>33.1</v>
      </c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9" x14ac:dyDescent="0.25">
      <c r="A6" s="29"/>
      <c r="B6" s="3" t="s">
        <v>31</v>
      </c>
      <c r="C6" s="2"/>
      <c r="D6" s="2"/>
      <c r="E6" s="2">
        <v>4.5</v>
      </c>
      <c r="F6" s="2">
        <v>0.6</v>
      </c>
      <c r="G6" s="2">
        <v>27.4</v>
      </c>
      <c r="H6" s="2">
        <v>133.19999999999999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9" x14ac:dyDescent="0.25">
      <c r="A7" s="22"/>
      <c r="B7" s="5" t="s">
        <v>13</v>
      </c>
      <c r="C7" s="6"/>
      <c r="D7" s="6"/>
      <c r="E7" s="6">
        <v>0</v>
      </c>
      <c r="F7" s="6">
        <v>0</v>
      </c>
      <c r="G7" s="6">
        <v>1.99</v>
      </c>
      <c r="H7" s="6">
        <v>7.96</v>
      </c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9" x14ac:dyDescent="0.25">
      <c r="A8" s="3"/>
      <c r="B8" s="1" t="s">
        <v>12</v>
      </c>
      <c r="C8" s="7" t="s">
        <v>25</v>
      </c>
      <c r="D8" s="1">
        <v>180</v>
      </c>
      <c r="E8" s="1">
        <f t="shared" ref="E8:G8" si="1">E9+E10</f>
        <v>0.2</v>
      </c>
      <c r="F8" s="1">
        <f t="shared" si="1"/>
        <v>0.05</v>
      </c>
      <c r="G8" s="1">
        <f t="shared" si="1"/>
        <v>14.030000000000001</v>
      </c>
      <c r="H8" s="1">
        <f>H9+H10</f>
        <v>57.24</v>
      </c>
    </row>
    <row r="9" spans="1:29" x14ac:dyDescent="0.25">
      <c r="A9" s="3"/>
      <c r="B9" s="3" t="s">
        <v>12</v>
      </c>
      <c r="C9" s="4"/>
      <c r="D9" s="4"/>
      <c r="E9" s="2">
        <v>0.2</v>
      </c>
      <c r="F9" s="2">
        <v>0.05</v>
      </c>
      <c r="G9" s="2">
        <v>7.0000000000000007E-2</v>
      </c>
      <c r="H9" s="2">
        <v>1.52</v>
      </c>
    </row>
    <row r="10" spans="1:29" x14ac:dyDescent="0.25">
      <c r="A10" s="3"/>
      <c r="B10" s="3" t="s">
        <v>13</v>
      </c>
      <c r="C10" s="4"/>
      <c r="D10" s="4"/>
      <c r="E10" s="2">
        <v>0</v>
      </c>
      <c r="F10" s="2">
        <v>0</v>
      </c>
      <c r="G10" s="2">
        <v>13.96</v>
      </c>
      <c r="H10" s="2">
        <v>55.72</v>
      </c>
    </row>
    <row r="11" spans="1:29" ht="26.4" x14ac:dyDescent="0.25">
      <c r="A11" s="2"/>
      <c r="B11" s="1" t="s">
        <v>14</v>
      </c>
      <c r="C11" s="1">
        <v>50</v>
      </c>
      <c r="D11" s="23" t="s">
        <v>15</v>
      </c>
      <c r="E11" s="23">
        <f t="shared" ref="E11:G11" si="2">E12+E13</f>
        <v>2.46</v>
      </c>
      <c r="F11" s="23">
        <f t="shared" si="2"/>
        <v>4.43</v>
      </c>
      <c r="G11" s="23">
        <f t="shared" si="2"/>
        <v>14.68</v>
      </c>
      <c r="H11" s="23">
        <f>H12+H13</f>
        <v>110</v>
      </c>
    </row>
    <row r="12" spans="1:29" x14ac:dyDescent="0.25">
      <c r="A12" s="2"/>
      <c r="B12" s="12" t="s">
        <v>16</v>
      </c>
      <c r="C12" s="14"/>
      <c r="D12" s="4"/>
      <c r="E12" s="4">
        <v>2.4300000000000002</v>
      </c>
      <c r="F12" s="4">
        <v>0.3</v>
      </c>
      <c r="G12" s="4">
        <v>14.64</v>
      </c>
      <c r="H12" s="4">
        <v>72.599999999999994</v>
      </c>
    </row>
    <row r="13" spans="1:29" x14ac:dyDescent="0.25">
      <c r="A13" s="2"/>
      <c r="B13" s="12" t="s">
        <v>11</v>
      </c>
      <c r="C13" s="14"/>
      <c r="D13" s="4"/>
      <c r="E13" s="4">
        <v>0.03</v>
      </c>
      <c r="F13" s="4">
        <v>4.13</v>
      </c>
      <c r="G13" s="4">
        <v>0.04</v>
      </c>
      <c r="H13" s="4">
        <v>37.4</v>
      </c>
    </row>
    <row r="14" spans="1:29" x14ac:dyDescent="0.25">
      <c r="A14" s="1" t="s">
        <v>23</v>
      </c>
      <c r="B14" s="1" t="s">
        <v>28</v>
      </c>
      <c r="C14" s="24"/>
      <c r="D14" s="1">
        <v>100</v>
      </c>
      <c r="E14" s="1">
        <v>0.7</v>
      </c>
      <c r="F14" s="1">
        <v>0.1</v>
      </c>
      <c r="G14" s="1">
        <v>13.1</v>
      </c>
      <c r="H14" s="1">
        <v>59.8</v>
      </c>
    </row>
    <row r="15" spans="1:29" x14ac:dyDescent="0.25">
      <c r="A15" s="1" t="s">
        <v>17</v>
      </c>
      <c r="B15" s="1" t="s">
        <v>43</v>
      </c>
      <c r="C15" s="7" t="s">
        <v>26</v>
      </c>
      <c r="D15" s="1">
        <v>26</v>
      </c>
      <c r="E15" s="1">
        <v>0.9</v>
      </c>
      <c r="F15" s="1">
        <v>0.1</v>
      </c>
      <c r="G15" s="1">
        <v>4.8</v>
      </c>
      <c r="H15" s="1">
        <v>24.5</v>
      </c>
    </row>
    <row r="16" spans="1:29" ht="27" thickBot="1" x14ac:dyDescent="0.3">
      <c r="A16" s="48"/>
      <c r="B16" s="41" t="s">
        <v>44</v>
      </c>
      <c r="C16" s="42"/>
      <c r="D16" s="43">
        <v>200</v>
      </c>
      <c r="E16" s="43">
        <f>E17+E18+E19+E21+E22+E23</f>
        <v>5.4</v>
      </c>
      <c r="F16" s="43">
        <f>F17+F18+F19+F21+F22+F23</f>
        <v>5.9</v>
      </c>
      <c r="G16" s="43">
        <f>G17+G18+G19+G21+G22+G23</f>
        <v>9.3000000000000007</v>
      </c>
      <c r="H16" s="43">
        <f>H17+H18+H19+H21+H22+H23</f>
        <v>113.20000000000002</v>
      </c>
    </row>
    <row r="17" spans="1:8" ht="13.8" thickTop="1" x14ac:dyDescent="0.25">
      <c r="A17" s="48"/>
      <c r="B17" s="44" t="s">
        <v>20</v>
      </c>
      <c r="C17" s="45"/>
      <c r="D17" s="45"/>
      <c r="E17" s="28">
        <v>3.6</v>
      </c>
      <c r="F17" s="28">
        <v>3.7</v>
      </c>
      <c r="G17" s="28">
        <v>0</v>
      </c>
      <c r="H17" s="28">
        <v>47.6</v>
      </c>
    </row>
    <row r="18" spans="1:8" x14ac:dyDescent="0.25">
      <c r="A18" s="48"/>
      <c r="B18" s="46" t="s">
        <v>21</v>
      </c>
      <c r="C18" s="47"/>
      <c r="D18" s="47"/>
      <c r="E18" s="4">
        <v>0.1</v>
      </c>
      <c r="F18" s="4">
        <v>0</v>
      </c>
      <c r="G18" s="4">
        <v>0.8</v>
      </c>
      <c r="H18" s="4">
        <v>4.0999999999999996</v>
      </c>
    </row>
    <row r="19" spans="1:8" x14ac:dyDescent="0.25">
      <c r="A19" s="48"/>
      <c r="B19" s="46" t="s">
        <v>18</v>
      </c>
      <c r="C19" s="47"/>
      <c r="D19" s="47"/>
      <c r="E19" s="4">
        <v>0.1</v>
      </c>
      <c r="F19" s="4">
        <v>0</v>
      </c>
      <c r="G19" s="4">
        <v>0.7</v>
      </c>
      <c r="H19" s="4">
        <v>3.5</v>
      </c>
    </row>
    <row r="20" spans="1:8" x14ac:dyDescent="0.25">
      <c r="A20" s="48"/>
      <c r="B20" s="5" t="s">
        <v>37</v>
      </c>
      <c r="C20" s="6"/>
      <c r="D20" s="6"/>
      <c r="E20" s="6">
        <v>0.14000000000000001</v>
      </c>
      <c r="F20" s="6">
        <v>1</v>
      </c>
      <c r="G20" s="6">
        <v>0.13</v>
      </c>
      <c r="H20" s="6">
        <v>10.23</v>
      </c>
    </row>
    <row r="21" spans="1:8" x14ac:dyDescent="0.25">
      <c r="A21" s="48"/>
      <c r="B21" s="46" t="s">
        <v>45</v>
      </c>
      <c r="C21" s="47"/>
      <c r="D21" s="47"/>
      <c r="E21" s="47">
        <v>1</v>
      </c>
      <c r="F21" s="47">
        <v>0.1</v>
      </c>
      <c r="G21" s="47">
        <v>2.6</v>
      </c>
      <c r="H21" s="47">
        <v>15.4</v>
      </c>
    </row>
    <row r="22" spans="1:8" x14ac:dyDescent="0.25">
      <c r="A22" s="48"/>
      <c r="B22" s="46" t="s">
        <v>46</v>
      </c>
      <c r="C22" s="47"/>
      <c r="D22" s="47"/>
      <c r="E22" s="47">
        <v>0.6</v>
      </c>
      <c r="F22" s="47">
        <v>0.1</v>
      </c>
      <c r="G22" s="47">
        <v>5.2</v>
      </c>
      <c r="H22" s="47">
        <v>24.6</v>
      </c>
    </row>
    <row r="23" spans="1:8" x14ac:dyDescent="0.25">
      <c r="A23" s="48"/>
      <c r="B23" s="46" t="s">
        <v>19</v>
      </c>
      <c r="C23" s="47"/>
      <c r="D23" s="47"/>
      <c r="E23" s="4">
        <v>0</v>
      </c>
      <c r="F23" s="4">
        <v>2</v>
      </c>
      <c r="G23" s="4">
        <v>0</v>
      </c>
      <c r="H23" s="4">
        <v>18</v>
      </c>
    </row>
    <row r="24" spans="1:8" ht="13.8" thickBot="1" x14ac:dyDescent="0.3">
      <c r="A24" s="48"/>
      <c r="B24" s="50" t="s">
        <v>47</v>
      </c>
      <c r="C24" s="51"/>
      <c r="D24" s="50">
        <v>50</v>
      </c>
      <c r="E24" s="50">
        <f t="shared" ref="E24:G24" si="3">E25+E26+E27+E28+E29+E30</f>
        <v>17.809999999999999</v>
      </c>
      <c r="F24" s="50">
        <f t="shared" si="3"/>
        <v>2.6</v>
      </c>
      <c r="G24" s="50">
        <f t="shared" si="3"/>
        <v>6.42</v>
      </c>
      <c r="H24" s="50">
        <f>H25+H26+H27+H28+H29+H30</f>
        <v>183.24</v>
      </c>
    </row>
    <row r="25" spans="1:8" customFormat="1" ht="15" thickTop="1" x14ac:dyDescent="0.3">
      <c r="A25" s="49"/>
      <c r="B25" s="52" t="s">
        <v>48</v>
      </c>
      <c r="C25" s="53"/>
      <c r="D25" s="53"/>
      <c r="E25" s="53">
        <v>15.93</v>
      </c>
      <c r="F25" s="53">
        <v>0.63</v>
      </c>
      <c r="G25" s="53">
        <v>0</v>
      </c>
      <c r="H25" s="53">
        <v>102.2</v>
      </c>
    </row>
    <row r="26" spans="1:8" customFormat="1" ht="14.4" x14ac:dyDescent="0.3">
      <c r="A26" s="26"/>
      <c r="B26" s="52" t="s">
        <v>49</v>
      </c>
      <c r="C26" s="53"/>
      <c r="D26" s="53"/>
      <c r="E26" s="53">
        <v>0.81</v>
      </c>
      <c r="F26" s="53">
        <v>0.1</v>
      </c>
      <c r="G26" s="53">
        <v>4.88</v>
      </c>
      <c r="H26" s="53">
        <v>24.2</v>
      </c>
    </row>
    <row r="27" spans="1:8" customFormat="1" ht="14.4" x14ac:dyDescent="0.3">
      <c r="A27" s="26"/>
      <c r="B27" s="52" t="s">
        <v>50</v>
      </c>
      <c r="C27" s="53"/>
      <c r="D27" s="53"/>
      <c r="E27" s="53">
        <v>0.28999999999999998</v>
      </c>
      <c r="F27" s="53">
        <v>0.32</v>
      </c>
      <c r="G27" s="53">
        <v>0.47</v>
      </c>
      <c r="H27" s="53">
        <v>25.9</v>
      </c>
    </row>
    <row r="28" spans="1:8" customFormat="1" ht="14.4" x14ac:dyDescent="0.3">
      <c r="A28" s="26"/>
      <c r="B28" s="52" t="s">
        <v>51</v>
      </c>
      <c r="C28" s="53"/>
      <c r="D28" s="53"/>
      <c r="E28" s="53">
        <v>0.64</v>
      </c>
      <c r="F28" s="53">
        <v>0.55000000000000004</v>
      </c>
      <c r="G28" s="53">
        <v>0.03</v>
      </c>
      <c r="H28" s="53">
        <v>17.850000000000001</v>
      </c>
    </row>
    <row r="29" spans="1:8" s="27" customFormat="1" ht="14.4" x14ac:dyDescent="0.3">
      <c r="A29" s="26"/>
      <c r="B29" s="52" t="s">
        <v>19</v>
      </c>
      <c r="C29" s="53"/>
      <c r="D29" s="53"/>
      <c r="E29" s="53">
        <v>0</v>
      </c>
      <c r="F29" s="53">
        <v>1</v>
      </c>
      <c r="G29" s="53">
        <v>0</v>
      </c>
      <c r="H29" s="53">
        <v>8.99</v>
      </c>
    </row>
    <row r="30" spans="1:8" customFormat="1" ht="14.4" x14ac:dyDescent="0.3">
      <c r="A30" s="26"/>
      <c r="B30" s="5" t="s">
        <v>21</v>
      </c>
      <c r="C30" s="33"/>
      <c r="D30" s="33"/>
      <c r="E30" s="4">
        <v>0.14000000000000001</v>
      </c>
      <c r="F30" s="4">
        <v>0</v>
      </c>
      <c r="G30" s="4">
        <v>1.04</v>
      </c>
      <c r="H30" s="4">
        <v>4.0999999999999996</v>
      </c>
    </row>
    <row r="31" spans="1:8" x14ac:dyDescent="0.25">
      <c r="A31" s="3"/>
      <c r="B31" s="20" t="s">
        <v>52</v>
      </c>
      <c r="C31" s="21"/>
      <c r="D31" s="11">
        <v>110</v>
      </c>
      <c r="E31" s="11">
        <f t="shared" ref="E31:G31" si="4">SUM(E32:E33)</f>
        <v>2.5499999999999998</v>
      </c>
      <c r="F31" s="11">
        <f t="shared" si="4"/>
        <v>4.79</v>
      </c>
      <c r="G31" s="11">
        <f t="shared" si="4"/>
        <v>12.459999999999999</v>
      </c>
      <c r="H31" s="11">
        <f>SUM(H32:H33)</f>
        <v>164.17</v>
      </c>
    </row>
    <row r="32" spans="1:8" x14ac:dyDescent="0.25">
      <c r="A32" s="3"/>
      <c r="B32" s="5" t="s">
        <v>53</v>
      </c>
      <c r="C32" s="6"/>
      <c r="D32" s="6"/>
      <c r="E32" s="6">
        <v>2.52</v>
      </c>
      <c r="F32" s="6">
        <v>0.66</v>
      </c>
      <c r="G32" s="6">
        <v>12.42</v>
      </c>
      <c r="H32" s="6">
        <v>126.77</v>
      </c>
    </row>
    <row r="33" spans="1:8" x14ac:dyDescent="0.25">
      <c r="A33" s="3"/>
      <c r="B33" s="5" t="s">
        <v>11</v>
      </c>
      <c r="C33" s="6"/>
      <c r="D33" s="6"/>
      <c r="E33" s="4">
        <v>0.03</v>
      </c>
      <c r="F33" s="4">
        <v>4.13</v>
      </c>
      <c r="G33" s="4">
        <v>0.04</v>
      </c>
      <c r="H33" s="4">
        <v>37.4</v>
      </c>
    </row>
    <row r="34" spans="1:8" customFormat="1" ht="14.4" x14ac:dyDescent="0.3">
      <c r="A34" s="54"/>
      <c r="B34" s="11" t="s">
        <v>54</v>
      </c>
      <c r="C34" s="21" t="s">
        <v>55</v>
      </c>
      <c r="D34" s="11">
        <v>30</v>
      </c>
      <c r="E34" s="11">
        <f t="shared" ref="E34:G34" si="5">E35+E36+E37</f>
        <v>0.46</v>
      </c>
      <c r="F34" s="11">
        <f t="shared" si="5"/>
        <v>0.91</v>
      </c>
      <c r="G34" s="11">
        <f t="shared" si="5"/>
        <v>2.7600000000000002</v>
      </c>
      <c r="H34" s="11">
        <f>H35+H36+H37</f>
        <v>20.5</v>
      </c>
    </row>
    <row r="35" spans="1:8" customFormat="1" ht="14.4" x14ac:dyDescent="0.3">
      <c r="A35" s="54"/>
      <c r="B35" s="12" t="s">
        <v>29</v>
      </c>
      <c r="C35" s="2"/>
      <c r="D35" s="2"/>
      <c r="E35" s="2">
        <v>0.3</v>
      </c>
      <c r="F35" s="2">
        <v>0</v>
      </c>
      <c r="G35" s="2">
        <v>1.56</v>
      </c>
      <c r="H35" s="2">
        <v>10</v>
      </c>
    </row>
    <row r="36" spans="1:8" customFormat="1" ht="14.4" x14ac:dyDescent="0.3">
      <c r="A36" s="54"/>
      <c r="B36" s="12" t="s">
        <v>11</v>
      </c>
      <c r="C36" s="2"/>
      <c r="D36" s="2"/>
      <c r="E36" s="2">
        <v>0.1</v>
      </c>
      <c r="F36" s="2">
        <v>0.91</v>
      </c>
      <c r="G36" s="2">
        <v>0.6</v>
      </c>
      <c r="H36" s="2">
        <v>7.4</v>
      </c>
    </row>
    <row r="37" spans="1:8" customFormat="1" ht="14.4" x14ac:dyDescent="0.3">
      <c r="A37" s="54"/>
      <c r="B37" s="12" t="s">
        <v>30</v>
      </c>
      <c r="C37" s="2"/>
      <c r="D37" s="2"/>
      <c r="E37" s="2">
        <v>0.06</v>
      </c>
      <c r="F37" s="2">
        <v>0</v>
      </c>
      <c r="G37" s="2">
        <v>0.6</v>
      </c>
      <c r="H37" s="2">
        <v>3.1</v>
      </c>
    </row>
    <row r="38" spans="1:8" x14ac:dyDescent="0.25">
      <c r="A38" s="25"/>
      <c r="B38" s="1" t="s">
        <v>36</v>
      </c>
      <c r="C38" s="1">
        <v>241</v>
      </c>
      <c r="D38" s="1">
        <v>180</v>
      </c>
      <c r="E38" s="1">
        <f t="shared" ref="E38:G38" si="6">SUM(E39:E40)</f>
        <v>0.1</v>
      </c>
      <c r="F38" s="1">
        <f t="shared" si="6"/>
        <v>0</v>
      </c>
      <c r="G38" s="1">
        <f t="shared" si="6"/>
        <v>18.5</v>
      </c>
      <c r="H38" s="1">
        <f>SUM(H39:H40)</f>
        <v>73.7</v>
      </c>
    </row>
    <row r="39" spans="1:8" x14ac:dyDescent="0.25">
      <c r="A39" s="25"/>
      <c r="B39" s="12" t="s">
        <v>13</v>
      </c>
      <c r="C39" s="2"/>
      <c r="D39" s="2"/>
      <c r="E39" s="4">
        <v>0</v>
      </c>
      <c r="F39" s="4">
        <v>0</v>
      </c>
      <c r="G39" s="4">
        <v>15</v>
      </c>
      <c r="H39" s="4">
        <v>59.9</v>
      </c>
    </row>
    <row r="40" spans="1:8" x14ac:dyDescent="0.25">
      <c r="A40" s="25"/>
      <c r="B40" s="12" t="s">
        <v>32</v>
      </c>
      <c r="C40" s="2"/>
      <c r="D40" s="2"/>
      <c r="E40" s="2">
        <v>0.1</v>
      </c>
      <c r="F40" s="2">
        <v>0</v>
      </c>
      <c r="G40" s="2">
        <v>3.5</v>
      </c>
      <c r="H40" s="2">
        <v>13.8</v>
      </c>
    </row>
    <row r="41" spans="1:8" s="19" customFormat="1" x14ac:dyDescent="0.25">
      <c r="A41" s="3"/>
      <c r="B41" s="11" t="s">
        <v>22</v>
      </c>
      <c r="C41" s="21" t="s">
        <v>27</v>
      </c>
      <c r="D41" s="11">
        <v>40</v>
      </c>
      <c r="E41" s="1">
        <v>2.64</v>
      </c>
      <c r="F41" s="1">
        <v>0.48</v>
      </c>
      <c r="G41" s="1">
        <v>13.68</v>
      </c>
      <c r="H41" s="1">
        <v>66</v>
      </c>
    </row>
    <row r="42" spans="1:8" ht="14.4" customHeight="1" thickBot="1" x14ac:dyDescent="0.3">
      <c r="A42" s="55" t="s">
        <v>56</v>
      </c>
      <c r="B42" s="56" t="s">
        <v>57</v>
      </c>
      <c r="C42" s="57"/>
      <c r="D42" s="56">
        <v>140</v>
      </c>
      <c r="E42" s="56">
        <f t="shared" ref="E42:G42" si="7">SUM(E43:E49)</f>
        <v>2.0299999999999998</v>
      </c>
      <c r="F42" s="56">
        <f t="shared" si="7"/>
        <v>5.1099999999999985</v>
      </c>
      <c r="G42" s="56">
        <f t="shared" si="7"/>
        <v>10.120000000000001</v>
      </c>
      <c r="H42" s="56">
        <f>SUM(H43:H49)</f>
        <v>92.63000000000001</v>
      </c>
    </row>
    <row r="43" spans="1:8" ht="15.6" customHeight="1" thickTop="1" x14ac:dyDescent="0.25">
      <c r="A43" s="58"/>
      <c r="B43" s="59" t="s">
        <v>58</v>
      </c>
      <c r="C43" s="60"/>
      <c r="D43" s="60"/>
      <c r="E43" s="60">
        <v>0.75</v>
      </c>
      <c r="F43" s="60">
        <v>0.05</v>
      </c>
      <c r="G43" s="60">
        <v>4.4000000000000004</v>
      </c>
      <c r="H43" s="60">
        <v>20</v>
      </c>
    </row>
    <row r="44" spans="1:8" ht="13.2" customHeight="1" x14ac:dyDescent="0.25">
      <c r="A44" s="58"/>
      <c r="B44" s="59" t="s">
        <v>35</v>
      </c>
      <c r="C44" s="60"/>
      <c r="D44" s="60"/>
      <c r="E44" s="60">
        <v>0</v>
      </c>
      <c r="F44" s="60">
        <v>5</v>
      </c>
      <c r="G44" s="60">
        <v>0</v>
      </c>
      <c r="H44" s="60">
        <v>44.95</v>
      </c>
    </row>
    <row r="45" spans="1:8" ht="14.4" customHeight="1" x14ac:dyDescent="0.25">
      <c r="A45" s="58"/>
      <c r="B45" s="59" t="s">
        <v>59</v>
      </c>
      <c r="C45" s="60"/>
      <c r="D45" s="60"/>
      <c r="E45" s="60">
        <v>0.16</v>
      </c>
      <c r="F45" s="60">
        <v>0.02</v>
      </c>
      <c r="G45" s="60">
        <v>0.34</v>
      </c>
      <c r="H45" s="60">
        <v>2.2000000000000002</v>
      </c>
    </row>
    <row r="46" spans="1:8" ht="13.8" customHeight="1" x14ac:dyDescent="0.25">
      <c r="A46" s="58"/>
      <c r="B46" s="59" t="s">
        <v>60</v>
      </c>
      <c r="C46" s="60"/>
      <c r="D46" s="60"/>
      <c r="E46" s="60">
        <v>0.72</v>
      </c>
      <c r="F46" s="60">
        <v>0.02</v>
      </c>
      <c r="G46" s="60">
        <v>1.96</v>
      </c>
      <c r="H46" s="60">
        <v>11</v>
      </c>
    </row>
    <row r="47" spans="1:8" ht="12.6" customHeight="1" x14ac:dyDescent="0.25">
      <c r="A47" s="58"/>
      <c r="B47" s="59" t="s">
        <v>13</v>
      </c>
      <c r="C47" s="60"/>
      <c r="D47" s="60"/>
      <c r="E47" s="60">
        <v>0</v>
      </c>
      <c r="F47" s="60">
        <v>0</v>
      </c>
      <c r="G47" s="60">
        <v>1</v>
      </c>
      <c r="H47" s="60">
        <v>3.98</v>
      </c>
    </row>
    <row r="48" spans="1:8" ht="13.2" customHeight="1" x14ac:dyDescent="0.25">
      <c r="A48" s="58"/>
      <c r="B48" s="59" t="s">
        <v>18</v>
      </c>
      <c r="C48" s="60"/>
      <c r="D48" s="60"/>
      <c r="E48" s="60">
        <v>0.26</v>
      </c>
      <c r="F48" s="60">
        <v>0.02</v>
      </c>
      <c r="G48" s="60">
        <v>1.38</v>
      </c>
      <c r="H48" s="60">
        <v>6.4</v>
      </c>
    </row>
    <row r="49" spans="1:29" ht="13.2" customHeight="1" x14ac:dyDescent="0.25">
      <c r="A49" s="58"/>
      <c r="B49" s="59" t="s">
        <v>21</v>
      </c>
      <c r="C49" s="60"/>
      <c r="D49" s="60"/>
      <c r="E49" s="60">
        <v>0.14000000000000001</v>
      </c>
      <c r="F49" s="60">
        <v>0</v>
      </c>
      <c r="G49" s="60">
        <v>1.04</v>
      </c>
      <c r="H49" s="60">
        <v>4.0999999999999996</v>
      </c>
    </row>
    <row r="50" spans="1:29" ht="26.4" x14ac:dyDescent="0.25">
      <c r="A50" s="3"/>
      <c r="B50" s="34" t="s">
        <v>39</v>
      </c>
      <c r="C50" s="7" t="s">
        <v>40</v>
      </c>
      <c r="D50" s="23">
        <v>180</v>
      </c>
      <c r="E50" s="23">
        <f t="shared" ref="E50:G50" si="8">E51+E52+E53</f>
        <v>3.7</v>
      </c>
      <c r="F50" s="23">
        <f>F51+F52+F53</f>
        <v>3.9</v>
      </c>
      <c r="G50" s="23">
        <f t="shared" si="8"/>
        <v>19.2</v>
      </c>
      <c r="H50" s="23">
        <f>H51+H52+H53</f>
        <v>157.9</v>
      </c>
    </row>
    <row r="51" spans="1:29" x14ac:dyDescent="0.25">
      <c r="A51" s="35"/>
      <c r="B51" s="35" t="s">
        <v>41</v>
      </c>
      <c r="C51" s="36"/>
      <c r="D51" s="36"/>
      <c r="E51" s="36">
        <v>0.1</v>
      </c>
      <c r="F51" s="36">
        <v>0.1</v>
      </c>
      <c r="G51" s="36">
        <v>1.6</v>
      </c>
      <c r="H51" s="36">
        <v>8</v>
      </c>
    </row>
    <row r="52" spans="1:29" x14ac:dyDescent="0.25">
      <c r="A52" s="35"/>
      <c r="B52" s="35" t="s">
        <v>42</v>
      </c>
      <c r="C52" s="36"/>
      <c r="D52" s="36"/>
      <c r="E52" s="36">
        <v>3.6</v>
      </c>
      <c r="F52" s="36">
        <v>3.8</v>
      </c>
      <c r="G52" s="36">
        <v>5.6</v>
      </c>
      <c r="H52" s="36">
        <v>102</v>
      </c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</row>
    <row r="53" spans="1:29" x14ac:dyDescent="0.25">
      <c r="A53" s="35"/>
      <c r="B53" s="35" t="s">
        <v>13</v>
      </c>
      <c r="C53" s="36"/>
      <c r="D53" s="36"/>
      <c r="E53" s="4">
        <v>0</v>
      </c>
      <c r="F53" s="4">
        <v>0</v>
      </c>
      <c r="G53" s="4">
        <v>12</v>
      </c>
      <c r="H53" s="4">
        <v>47.9</v>
      </c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</row>
    <row r="54" spans="1:29" x14ac:dyDescent="0.25">
      <c r="A54" s="30"/>
      <c r="B54" s="31" t="s">
        <v>22</v>
      </c>
      <c r="C54" s="32" t="s">
        <v>27</v>
      </c>
      <c r="D54" s="31">
        <v>20</v>
      </c>
      <c r="E54" s="31">
        <v>1.32</v>
      </c>
      <c r="F54" s="31">
        <v>0.24</v>
      </c>
      <c r="G54" s="31">
        <v>6.84</v>
      </c>
      <c r="H54" s="31">
        <v>33</v>
      </c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</row>
    <row r="55" spans="1:29" x14ac:dyDescent="0.25">
      <c r="A55" s="22"/>
      <c r="B55" s="1" t="s">
        <v>38</v>
      </c>
      <c r="C55" s="1"/>
      <c r="D55" s="1">
        <v>20</v>
      </c>
      <c r="E55" s="1">
        <v>2.4300000000000002</v>
      </c>
      <c r="F55" s="1">
        <v>0.3</v>
      </c>
      <c r="G55" s="1">
        <v>14.64</v>
      </c>
      <c r="H55" s="1">
        <v>112.6</v>
      </c>
    </row>
    <row r="56" spans="1:29" x14ac:dyDescent="0.25">
      <c r="A56" s="40" t="s">
        <v>10</v>
      </c>
      <c r="B56" s="40"/>
      <c r="C56" s="15"/>
      <c r="D56" s="15"/>
      <c r="E56" s="15">
        <f t="shared" ref="E56:G56" si="9">E55+E54+E50+E42+E41+E38+E34+E31+E24+E16+E15+E14+E11+E8+E4</f>
        <v>47.2</v>
      </c>
      <c r="F56" s="15">
        <f t="shared" si="9"/>
        <v>33.11</v>
      </c>
      <c r="G56" s="15">
        <f t="shared" si="9"/>
        <v>190.02</v>
      </c>
      <c r="H56" s="15">
        <f>H55+H54+H50+H42+H41+H38+H34+H31+H24+H16+H15+H14+H11+H8+H4</f>
        <v>1442.74</v>
      </c>
    </row>
  </sheetData>
  <mergeCells count="3">
    <mergeCell ref="A1:H1"/>
    <mergeCell ref="E2:G2"/>
    <mergeCell ref="A56:B56"/>
  </mergeCells>
  <pageMargins left="3.937007874015748E-2" right="3.937007874015748E-2" top="3.937007874015748E-2" bottom="3.937007874015748E-2" header="3.937007874015748E-2" footer="3.937007874015748E-2"/>
  <pageSetup paperSize="9" scale="9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2024-03-22T10:54:18Z</cp:lastPrinted>
  <dcterms:created xsi:type="dcterms:W3CDTF">2021-01-27T07:00:52Z</dcterms:created>
  <dcterms:modified xsi:type="dcterms:W3CDTF">2025-04-30T11:07:58Z</dcterms:modified>
</cp:coreProperties>
</file>