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ЕНЮ\2025 меню\"/>
    </mc:Choice>
  </mc:AlternateContent>
  <xr:revisionPtr revIDLastSave="0" documentId="13_ncr:1_{3DE8CB4C-824D-4EAE-ADD9-323FE6E4542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1" l="1"/>
  <c r="H33" i="1"/>
  <c r="H19" i="1"/>
  <c r="H38" i="1"/>
  <c r="H42" i="1"/>
  <c r="H50" i="1"/>
  <c r="G50" i="1"/>
  <c r="F50" i="1"/>
  <c r="E50" i="1"/>
  <c r="H46" i="1"/>
  <c r="G46" i="1"/>
  <c r="F46" i="1"/>
  <c r="E46" i="1"/>
  <c r="G15" i="1"/>
  <c r="F15" i="1"/>
  <c r="E15" i="1"/>
  <c r="H15" i="1"/>
  <c r="G4" i="1"/>
  <c r="F4" i="1"/>
  <c r="E4" i="1"/>
  <c r="G42" i="1"/>
  <c r="F42" i="1"/>
  <c r="E42" i="1"/>
  <c r="G38" i="1"/>
  <c r="F38" i="1"/>
  <c r="E38" i="1"/>
  <c r="G33" i="1"/>
  <c r="F33" i="1"/>
  <c r="E33" i="1"/>
  <c r="H26" i="1"/>
  <c r="G26" i="1"/>
  <c r="F26" i="1"/>
  <c r="E26" i="1"/>
  <c r="G19" i="1"/>
  <c r="F19" i="1"/>
  <c r="E19" i="1"/>
  <c r="H12" i="1"/>
  <c r="G12" i="1"/>
  <c r="F12" i="1"/>
  <c r="E12" i="1"/>
  <c r="H9" i="1"/>
  <c r="G9" i="1"/>
  <c r="F9" i="1"/>
  <c r="E9" i="1"/>
</calcChain>
</file>

<file path=xl/sharedStrings.xml><?xml version="1.0" encoding="utf-8"?>
<sst xmlns="http://schemas.openxmlformats.org/spreadsheetml/2006/main" count="69" uniqueCount="55">
  <si>
    <t>прием пищи</t>
  </si>
  <si>
    <t>Наименование блюда</t>
  </si>
  <si>
    <t>№ рецептуры</t>
  </si>
  <si>
    <t>Выхо блюда</t>
  </si>
  <si>
    <t>Пищевые вещества(г)</t>
  </si>
  <si>
    <t>Энергетическая ценнтость</t>
  </si>
  <si>
    <t>Б</t>
  </si>
  <si>
    <t>Ж</t>
  </si>
  <si>
    <t>У</t>
  </si>
  <si>
    <t>(ккал)</t>
  </si>
  <si>
    <t>Итого</t>
  </si>
  <si>
    <t>Молоко</t>
  </si>
  <si>
    <t>Сахар</t>
  </si>
  <si>
    <t>масло сливочное</t>
  </si>
  <si>
    <t xml:space="preserve">Чай </t>
  </si>
  <si>
    <t>Чай</t>
  </si>
  <si>
    <t xml:space="preserve">Хлеб пшеничный со сливочным маслом </t>
  </si>
  <si>
    <t>30/5</t>
  </si>
  <si>
    <t>Хлеб пшеничный</t>
  </si>
  <si>
    <t>Мясо кур</t>
  </si>
  <si>
    <t>Лук репчатый</t>
  </si>
  <si>
    <t>Морковь</t>
  </si>
  <si>
    <t>Масло растительное</t>
  </si>
  <si>
    <t>молоко</t>
  </si>
  <si>
    <t>яйцо</t>
  </si>
  <si>
    <t>Хлеб ржаной</t>
  </si>
  <si>
    <t>завтрак</t>
  </si>
  <si>
    <t>полдник</t>
  </si>
  <si>
    <t>курага</t>
  </si>
  <si>
    <t>2завтрак</t>
  </si>
  <si>
    <t>134</t>
  </si>
  <si>
    <t>50</t>
  </si>
  <si>
    <t>Обед</t>
  </si>
  <si>
    <t>Суп-пюре гороховый с гренками на курином бульоне</t>
  </si>
  <si>
    <t>58</t>
  </si>
  <si>
    <t>горох</t>
  </si>
  <si>
    <t>хлеб пшеничный</t>
  </si>
  <si>
    <t>картофель</t>
  </si>
  <si>
    <t>чернослив</t>
  </si>
  <si>
    <t>биточек рыбный</t>
  </si>
  <si>
    <t>Макароны</t>
  </si>
  <si>
    <t>Макароны отварные с маслом и сахаром</t>
  </si>
  <si>
    <t>пикша</t>
  </si>
  <si>
    <t>сахар</t>
  </si>
  <si>
    <t>сухофрукты</t>
  </si>
  <si>
    <t>Компот из сухофруктов</t>
  </si>
  <si>
    <t>98</t>
  </si>
  <si>
    <t>рис</t>
  </si>
  <si>
    <t>Огурец соленый</t>
  </si>
  <si>
    <t>Суп молочный рисовый</t>
  </si>
  <si>
    <t>196</t>
  </si>
  <si>
    <t>Картофельное пюре</t>
  </si>
  <si>
    <t>Компот ассорти</t>
  </si>
  <si>
    <t>меню на 10.04.25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</si>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</sst>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1" fillId="0" borderId="0" xfId="1"/>
    <xf numFmtId="0" fontId="3" fillId="0" borderId="0" xfId="1" applyFont="1" applyAlignment="1">
      <alignment vertical="top" wrapText="1"/>
    </xf>
    <xf numFmtId="0" fontId="2" fillId="0" borderId="0" xfId="1" applyFont="1" applyAlignment="1">
      <alignment vertical="top" wrapText="1"/>
    </xf>
    <xf numFmtId="2" fontId="3" fillId="0" borderId="0" xfId="1" applyNumberFormat="1" applyFont="1" applyAlignment="1">
      <alignment vertical="top" wrapText="1"/>
    </xf>
    <xf numFmtId="0" fontId="5" fillId="0" borderId="0" xfId="0" applyFont="1"/>
    <xf numFmtId="0" fontId="3" fillId="0" borderId="0" xfId="1" applyFont="1" applyAlignment="1">
      <alignment horizontal="center" vertical="top" wrapText="1"/>
    </xf>
    <xf numFmtId="2" fontId="3" fillId="0" borderId="0" xfId="1" applyNumberFormat="1" applyFont="1" applyAlignment="1">
      <alignment horizontal="center" vertical="top" wrapText="1"/>
    </xf>
    <xf numFmtId="0" fontId="0" fillId="0" borderId="0" xfId="0" applyAlignment="1">
      <alignment vertical="top"/>
    </xf>
    <xf numFmtId="0" fontId="4" fillId="0" borderId="0" xfId="0" applyFont="1"/>
    <xf numFmtId="0" fontId="3" fillId="0" borderId="0" xfId="1" applyFont="1"/>
    <xf numFmtId="0" fontId="2" fillId="3" borderId="5" xfId="1" applyFont="1" applyFill="1" applyBorder="1" applyAlignment="1">
      <alignment horizontal="center" vertical="center" wrapText="1"/>
    </xf>
    <xf numFmtId="0" fontId="2" fillId="3" borderId="11" xfId="1" applyFont="1" applyFill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2" fillId="3" borderId="5" xfId="1" applyFont="1" applyFill="1" applyBorder="1" applyAlignment="1">
      <alignment horizontal="center" vertical="center"/>
    </xf>
    <xf numFmtId="0" fontId="3" fillId="0" borderId="6" xfId="1" applyFont="1" applyBorder="1" applyAlignment="1">
      <alignment horizontal="right" vertical="center" wrapText="1"/>
    </xf>
    <xf numFmtId="0" fontId="3" fillId="0" borderId="2" xfId="1" applyFont="1" applyBorder="1" applyAlignment="1">
      <alignment horizontal="left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left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2" fillId="3" borderId="7" xfId="1" applyFont="1" applyFill="1" applyBorder="1" applyAlignment="1">
      <alignment horizontal="center" vertical="center" wrapText="1"/>
    </xf>
    <xf numFmtId="49" fontId="2" fillId="3" borderId="7" xfId="1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shrinkToFit="1"/>
    </xf>
    <xf numFmtId="0" fontId="3" fillId="0" borderId="14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left" vertical="center" wrapText="1"/>
    </xf>
    <xf numFmtId="0" fontId="3" fillId="2" borderId="13" xfId="1" applyFont="1" applyFill="1" applyBorder="1" applyAlignment="1">
      <alignment horizontal="center" vertical="center" wrapText="1"/>
    </xf>
    <xf numFmtId="0" fontId="2" fillId="3" borderId="3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right" vertical="center" wrapText="1"/>
    </xf>
    <xf numFmtId="0" fontId="3" fillId="0" borderId="2" xfId="1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0" borderId="6" xfId="1" applyFont="1" applyBorder="1" applyAlignment="1">
      <alignment vertical="center" shrinkToFit="1"/>
    </xf>
    <xf numFmtId="0" fontId="2" fillId="3" borderId="7" xfId="1" applyFont="1" applyFill="1" applyBorder="1" applyAlignment="1">
      <alignment horizontal="center" vertical="center" shrinkToFit="1"/>
    </xf>
    <xf numFmtId="0" fontId="7" fillId="3" borderId="3" xfId="0" applyFont="1" applyFill="1" applyBorder="1" applyAlignment="1">
      <alignment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2" fillId="3" borderId="2" xfId="1" applyFont="1" applyFill="1" applyBorder="1" applyAlignment="1">
      <alignment horizontal="center" vertical="center" wrapText="1"/>
    </xf>
    <xf numFmtId="49" fontId="2" fillId="3" borderId="3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8" fillId="0" borderId="0" xfId="0" applyFont="1"/>
    <xf numFmtId="0" fontId="2" fillId="0" borderId="6" xfId="1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2" fontId="3" fillId="0" borderId="0" xfId="1" applyNumberFormat="1" applyFont="1" applyAlignment="1">
      <alignment horizontal="left" vertical="center" wrapText="1"/>
    </xf>
    <xf numFmtId="0" fontId="2" fillId="3" borderId="2" xfId="1" applyFont="1" applyFill="1" applyBorder="1" applyAlignment="1">
      <alignment horizontal="left" vertical="center" wrapText="1"/>
    </xf>
    <xf numFmtId="0" fontId="10" fillId="0" borderId="0" xfId="0" applyFont="1"/>
    <xf numFmtId="0" fontId="3" fillId="0" borderId="3" xfId="1" applyFont="1" applyBorder="1" applyAlignment="1">
      <alignment vertical="center" wrapText="1"/>
    </xf>
    <xf numFmtId="0" fontId="3" fillId="0" borderId="0" xfId="1" applyFont="1" applyAlignment="1">
      <alignment horizontal="center" vertical="center" wrapText="1"/>
    </xf>
    <xf numFmtId="2" fontId="3" fillId="0" borderId="0" xfId="1" applyNumberFormat="1" applyFont="1" applyAlignment="1">
      <alignment horizontal="center" vertical="center" wrapText="1"/>
    </xf>
    <xf numFmtId="0" fontId="2" fillId="3" borderId="3" xfId="1" applyFont="1" applyFill="1" applyBorder="1" applyAlignment="1">
      <alignment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3" borderId="10" xfId="1" applyFont="1" applyFill="1" applyBorder="1" applyAlignment="1">
      <alignment horizontal="center" vertical="center" wrapText="1" shrinkToFit="1"/>
    </xf>
    <xf numFmtId="49" fontId="2" fillId="3" borderId="10" xfId="1" applyNumberFormat="1" applyFont="1" applyFill="1" applyBorder="1" applyAlignment="1">
      <alignment horizontal="center" vertical="center" wrapText="1"/>
    </xf>
    <xf numFmtId="0" fontId="2" fillId="3" borderId="10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vertical="center" wrapText="1"/>
    </xf>
    <xf numFmtId="0" fontId="2" fillId="3" borderId="11" xfId="1" applyFont="1" applyFill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50"/>
  <sheetViews>
    <sheetView tabSelected="1" topLeftCell="A28" workbookViewId="0">
      <selection activeCell="I50" sqref="I50"/>
    </sheetView>
  </sheetViews>
  <sheetFormatPr defaultRowHeight="14.4" x14ac:dyDescent="0.3"/>
  <cols>
    <col min="1" max="1" width="9.109375" style="41"/>
    <col min="2" max="2" width="20.88671875" style="41" customWidth="1"/>
    <col min="3" max="3" width="6.6640625" style="45" customWidth="1"/>
    <col min="4" max="4" width="7" style="42" customWidth="1"/>
    <col min="5" max="6" width="6.33203125" style="42" customWidth="1"/>
    <col min="7" max="7" width="6.6640625" style="42" customWidth="1"/>
    <col min="8" max="8" width="12.6640625" style="42" customWidth="1"/>
  </cols>
  <sheetData>
    <row r="1" spans="1:32" ht="15" thickBot="1" x14ac:dyDescent="0.35">
      <c r="A1" s="66" t="s">
        <v>53</v>
      </c>
      <c r="B1" s="66"/>
      <c r="C1" s="66"/>
      <c r="D1" s="66"/>
      <c r="E1" s="66"/>
      <c r="F1" s="66"/>
      <c r="G1" s="66"/>
      <c r="H1" s="66"/>
      <c r="I1" s="1"/>
      <c r="J1" s="1"/>
      <c r="K1" s="1"/>
    </row>
    <row r="2" spans="1:32" ht="41.4" customHeight="1" x14ac:dyDescent="0.3">
      <c r="A2" s="11" t="s">
        <v>0</v>
      </c>
      <c r="B2" s="12" t="s">
        <v>1</v>
      </c>
      <c r="C2" s="12" t="s">
        <v>2</v>
      </c>
      <c r="D2" s="12" t="s">
        <v>3</v>
      </c>
      <c r="E2" s="65" t="s">
        <v>4</v>
      </c>
      <c r="F2" s="65"/>
      <c r="G2" s="65"/>
      <c r="H2" s="12" t="s">
        <v>5</v>
      </c>
      <c r="I2" s="3"/>
      <c r="J2" s="3"/>
      <c r="K2" s="3"/>
    </row>
    <row r="3" spans="1:32" ht="15" thickBot="1" x14ac:dyDescent="0.35">
      <c r="A3" s="13"/>
      <c r="B3" s="14"/>
      <c r="C3" s="14"/>
      <c r="D3" s="14"/>
      <c r="E3" s="14" t="s">
        <v>6</v>
      </c>
      <c r="F3" s="14" t="s">
        <v>7</v>
      </c>
      <c r="G3" s="14" t="s">
        <v>8</v>
      </c>
      <c r="H3" s="14" t="s">
        <v>9</v>
      </c>
      <c r="I3" s="2"/>
      <c r="J3" s="2"/>
      <c r="K3" s="2"/>
    </row>
    <row r="4" spans="1:32" ht="27" thickBot="1" x14ac:dyDescent="0.35">
      <c r="A4" s="16" t="s">
        <v>26</v>
      </c>
      <c r="B4" s="24" t="s">
        <v>49</v>
      </c>
      <c r="C4" s="25" t="s">
        <v>46</v>
      </c>
      <c r="D4" s="24">
        <v>200</v>
      </c>
      <c r="E4" s="24">
        <f t="shared" ref="E4:G4" si="0">E5+E6+E7+E8</f>
        <v>7.12</v>
      </c>
      <c r="F4" s="24">
        <f t="shared" si="0"/>
        <v>9.94</v>
      </c>
      <c r="G4" s="24">
        <f t="shared" si="0"/>
        <v>33.86</v>
      </c>
      <c r="H4" s="24">
        <f>H5+H6+H7+H8</f>
        <v>211.41</v>
      </c>
      <c r="I4" s="6"/>
      <c r="J4" s="7"/>
      <c r="K4" s="7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</row>
    <row r="5" spans="1:32" ht="15" thickTop="1" x14ac:dyDescent="0.3">
      <c r="A5" s="17"/>
      <c r="B5" s="20" t="s">
        <v>47</v>
      </c>
      <c r="C5" s="63"/>
      <c r="D5" s="21"/>
      <c r="E5" s="21">
        <v>2.0099999999999998</v>
      </c>
      <c r="F5" s="21">
        <v>0.21</v>
      </c>
      <c r="G5" s="21">
        <v>23.61</v>
      </c>
      <c r="H5" s="21">
        <v>83.2</v>
      </c>
      <c r="I5" s="2"/>
      <c r="J5" s="4"/>
      <c r="K5" s="4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</row>
    <row r="6" spans="1:32" x14ac:dyDescent="0.3">
      <c r="A6" s="17"/>
      <c r="B6" s="20" t="s">
        <v>11</v>
      </c>
      <c r="C6" s="63"/>
      <c r="D6" s="21"/>
      <c r="E6" s="21">
        <v>5.08</v>
      </c>
      <c r="F6" s="21">
        <v>5.6</v>
      </c>
      <c r="G6" s="21">
        <v>8.2200000000000006</v>
      </c>
      <c r="H6" s="21">
        <v>83.25</v>
      </c>
      <c r="I6" s="2"/>
      <c r="J6" s="4"/>
      <c r="K6" s="4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x14ac:dyDescent="0.3">
      <c r="A7" s="17"/>
      <c r="B7" s="20" t="s">
        <v>43</v>
      </c>
      <c r="C7" s="63"/>
      <c r="D7" s="21"/>
      <c r="E7" s="19">
        <v>0</v>
      </c>
      <c r="F7" s="19">
        <v>0</v>
      </c>
      <c r="G7" s="19">
        <v>1.99</v>
      </c>
      <c r="H7" s="19">
        <v>7.56</v>
      </c>
      <c r="I7" s="2"/>
      <c r="J7" s="4"/>
      <c r="K7" s="4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</row>
    <row r="8" spans="1:32" ht="15" thickBot="1" x14ac:dyDescent="0.35">
      <c r="A8" s="17"/>
      <c r="B8" s="20" t="s">
        <v>13</v>
      </c>
      <c r="C8" s="63"/>
      <c r="D8" s="21"/>
      <c r="E8" s="22">
        <v>0.03</v>
      </c>
      <c r="F8" s="22">
        <v>4.13</v>
      </c>
      <c r="G8" s="22">
        <v>0.04</v>
      </c>
      <c r="H8" s="22">
        <v>37.4</v>
      </c>
      <c r="I8" s="2"/>
      <c r="J8" s="4"/>
      <c r="K8" s="4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</row>
    <row r="9" spans="1:32" ht="15" thickBot="1" x14ac:dyDescent="0.35">
      <c r="A9" s="23"/>
      <c r="B9" s="24" t="s">
        <v>14</v>
      </c>
      <c r="C9" s="24">
        <v>263</v>
      </c>
      <c r="D9" s="24">
        <v>180</v>
      </c>
      <c r="E9" s="24">
        <f t="shared" ref="E9:G9" si="1">E10+E11</f>
        <v>0.2</v>
      </c>
      <c r="F9" s="24">
        <f t="shared" si="1"/>
        <v>0.05</v>
      </c>
      <c r="G9" s="24">
        <f t="shared" si="1"/>
        <v>15.07</v>
      </c>
      <c r="H9" s="24">
        <f>H10+H11</f>
        <v>61.42</v>
      </c>
      <c r="I9" s="2"/>
      <c r="J9" s="4"/>
      <c r="K9" s="4"/>
    </row>
    <row r="10" spans="1:32" ht="15" thickTop="1" x14ac:dyDescent="0.3">
      <c r="A10" s="23"/>
      <c r="B10" s="18" t="s">
        <v>15</v>
      </c>
      <c r="C10" s="19"/>
      <c r="D10" s="19"/>
      <c r="E10" s="19">
        <v>0.2</v>
      </c>
      <c r="F10" s="19">
        <v>0.05</v>
      </c>
      <c r="G10" s="19">
        <v>7.0000000000000007E-2</v>
      </c>
      <c r="H10" s="19">
        <v>1.52</v>
      </c>
      <c r="I10" s="2"/>
      <c r="J10" s="4"/>
      <c r="K10" s="4"/>
    </row>
    <row r="11" spans="1:32" x14ac:dyDescent="0.3">
      <c r="A11" s="23"/>
      <c r="B11" s="20" t="s">
        <v>12</v>
      </c>
      <c r="C11" s="21"/>
      <c r="D11" s="21"/>
      <c r="E11" s="21">
        <v>0</v>
      </c>
      <c r="F11" s="21">
        <v>0</v>
      </c>
      <c r="G11" s="21">
        <v>15</v>
      </c>
      <c r="H11" s="21">
        <v>59.9</v>
      </c>
      <c r="I11" s="2"/>
      <c r="J11" s="4"/>
      <c r="K11" s="4"/>
    </row>
    <row r="12" spans="1:32" ht="27" thickBot="1" x14ac:dyDescent="0.35">
      <c r="A12" s="17"/>
      <c r="B12" s="24" t="s">
        <v>16</v>
      </c>
      <c r="C12" s="25" t="s">
        <v>31</v>
      </c>
      <c r="D12" s="26" t="s">
        <v>17</v>
      </c>
      <c r="E12" s="26">
        <f t="shared" ref="E12:G12" si="2">E13+E14</f>
        <v>2.4300000000000002</v>
      </c>
      <c r="F12" s="26">
        <f t="shared" si="2"/>
        <v>4.3999999999999995</v>
      </c>
      <c r="G12" s="26">
        <f t="shared" si="2"/>
        <v>14.64</v>
      </c>
      <c r="H12" s="26">
        <f>H13+H14</f>
        <v>110</v>
      </c>
      <c r="I12" s="2"/>
      <c r="J12" s="4"/>
      <c r="K12" s="4"/>
    </row>
    <row r="13" spans="1:32" ht="15" thickTop="1" x14ac:dyDescent="0.3">
      <c r="A13" s="23"/>
      <c r="B13" s="18" t="s">
        <v>18</v>
      </c>
      <c r="C13" s="19"/>
      <c r="D13" s="19"/>
      <c r="E13" s="19">
        <v>2.4300000000000002</v>
      </c>
      <c r="F13" s="19">
        <v>0.3</v>
      </c>
      <c r="G13" s="19">
        <v>14.64</v>
      </c>
      <c r="H13" s="19">
        <v>72.599999999999994</v>
      </c>
      <c r="I13" s="2"/>
      <c r="J13" s="4"/>
      <c r="K13" s="4"/>
    </row>
    <row r="14" spans="1:32" x14ac:dyDescent="0.3">
      <c r="A14" s="27"/>
      <c r="B14" s="28" t="s">
        <v>13</v>
      </c>
      <c r="C14" s="29"/>
      <c r="D14" s="29"/>
      <c r="E14" s="29">
        <v>0</v>
      </c>
      <c r="F14" s="29">
        <v>4.0999999999999996</v>
      </c>
      <c r="G14" s="29">
        <v>0</v>
      </c>
      <c r="H14" s="29">
        <v>37.4</v>
      </c>
      <c r="I14" s="2"/>
      <c r="J14" s="4"/>
      <c r="K14" s="4"/>
    </row>
    <row r="15" spans="1:32" ht="26.4" x14ac:dyDescent="0.3">
      <c r="A15" s="30" t="s">
        <v>29</v>
      </c>
      <c r="B15" s="30" t="s">
        <v>45</v>
      </c>
      <c r="C15" s="30">
        <v>241</v>
      </c>
      <c r="D15" s="30">
        <v>100</v>
      </c>
      <c r="E15" s="30">
        <f t="shared" ref="E15:G15" si="3">SUM(E16:E17)</f>
        <v>0.1</v>
      </c>
      <c r="F15" s="30">
        <f t="shared" si="3"/>
        <v>0</v>
      </c>
      <c r="G15" s="30">
        <f t="shared" si="3"/>
        <v>5.9</v>
      </c>
      <c r="H15" s="30">
        <f>SUM(H16:H17)</f>
        <v>24.2</v>
      </c>
      <c r="I15" s="2"/>
      <c r="J15" s="4"/>
      <c r="K15" s="4"/>
    </row>
    <row r="16" spans="1:32" x14ac:dyDescent="0.3">
      <c r="A16" s="59"/>
      <c r="B16" s="31" t="s">
        <v>43</v>
      </c>
      <c r="C16" s="31"/>
      <c r="D16" s="31"/>
      <c r="E16" s="31">
        <v>0.1</v>
      </c>
      <c r="F16" s="31">
        <v>0</v>
      </c>
      <c r="G16" s="31">
        <v>0.9</v>
      </c>
      <c r="H16" s="31">
        <v>4.2</v>
      </c>
      <c r="I16" s="2"/>
      <c r="J16" s="4"/>
      <c r="K16" s="4"/>
    </row>
    <row r="17" spans="1:11" ht="15" thickBot="1" x14ac:dyDescent="0.35">
      <c r="A17" s="59"/>
      <c r="B17" s="31" t="s">
        <v>44</v>
      </c>
      <c r="C17" s="31"/>
      <c r="D17" s="31"/>
      <c r="E17" s="21">
        <v>0</v>
      </c>
      <c r="F17" s="21">
        <v>0</v>
      </c>
      <c r="G17" s="21">
        <v>5</v>
      </c>
      <c r="H17" s="21">
        <v>20</v>
      </c>
      <c r="I17" s="2"/>
      <c r="J17" s="4"/>
      <c r="K17" s="4"/>
    </row>
    <row r="18" spans="1:11" s="46" customFormat="1" ht="26.25" customHeight="1" thickBot="1" x14ac:dyDescent="0.35">
      <c r="A18" s="11" t="s">
        <v>32</v>
      </c>
      <c r="B18" s="60" t="s">
        <v>48</v>
      </c>
      <c r="C18" s="61" t="s">
        <v>50</v>
      </c>
      <c r="D18" s="62">
        <v>26</v>
      </c>
      <c r="E18" s="62">
        <v>1.44</v>
      </c>
      <c r="F18" s="62">
        <v>0.04</v>
      </c>
      <c r="G18" s="62">
        <v>3.92</v>
      </c>
      <c r="H18" s="62">
        <v>22</v>
      </c>
    </row>
    <row r="19" spans="1:11" ht="40.5" customHeight="1" thickTop="1" thickBot="1" x14ac:dyDescent="0.35">
      <c r="A19" s="47"/>
      <c r="B19" s="24" t="s">
        <v>33</v>
      </c>
      <c r="C19" s="25" t="s">
        <v>34</v>
      </c>
      <c r="D19" s="24" t="s">
        <v>54</v>
      </c>
      <c r="E19" s="24">
        <f t="shared" ref="E19:G19" si="4">E20+E21+E22+E23+E24+E25</f>
        <v>15.3</v>
      </c>
      <c r="F19" s="24">
        <f t="shared" si="4"/>
        <v>6.5</v>
      </c>
      <c r="G19" s="24">
        <f t="shared" si="4"/>
        <v>35.5</v>
      </c>
      <c r="H19" s="24">
        <f>H20+H21+H22+H23+H24+H25</f>
        <v>232.9</v>
      </c>
      <c r="I19" s="2"/>
      <c r="J19" s="4"/>
      <c r="K19" s="4"/>
    </row>
    <row r="20" spans="1:11" ht="15" thickTop="1" x14ac:dyDescent="0.3">
      <c r="A20" s="47"/>
      <c r="B20" s="34" t="s">
        <v>19</v>
      </c>
      <c r="C20" s="19"/>
      <c r="D20" s="19"/>
      <c r="E20" s="48">
        <v>3.6</v>
      </c>
      <c r="F20" s="48">
        <v>3.7</v>
      </c>
      <c r="G20" s="48">
        <v>0</v>
      </c>
      <c r="H20" s="48">
        <v>47.6</v>
      </c>
      <c r="I20" s="2"/>
      <c r="J20" s="4"/>
      <c r="K20" s="4"/>
    </row>
    <row r="21" spans="1:11" x14ac:dyDescent="0.3">
      <c r="A21" s="47"/>
      <c r="B21" s="31" t="s">
        <v>20</v>
      </c>
      <c r="C21" s="21"/>
      <c r="D21" s="21"/>
      <c r="E21" s="21">
        <v>0.1</v>
      </c>
      <c r="F21" s="21">
        <v>0</v>
      </c>
      <c r="G21" s="21">
        <v>0.8</v>
      </c>
      <c r="H21" s="21">
        <v>4.0999999999999996</v>
      </c>
      <c r="I21" s="2"/>
      <c r="J21" s="4"/>
      <c r="K21" s="4"/>
    </row>
    <row r="22" spans="1:11" x14ac:dyDescent="0.3">
      <c r="A22" s="47"/>
      <c r="B22" s="31" t="s">
        <v>21</v>
      </c>
      <c r="C22" s="21"/>
      <c r="D22" s="21"/>
      <c r="E22" s="21">
        <v>0.1</v>
      </c>
      <c r="F22" s="21">
        <v>0</v>
      </c>
      <c r="G22" s="21">
        <v>0.7</v>
      </c>
      <c r="H22" s="21">
        <v>3.5</v>
      </c>
      <c r="I22" s="2"/>
      <c r="J22" s="4"/>
      <c r="K22" s="4"/>
    </row>
    <row r="23" spans="1:11" x14ac:dyDescent="0.3">
      <c r="A23" s="47"/>
      <c r="B23" s="31" t="s">
        <v>35</v>
      </c>
      <c r="C23" s="21"/>
      <c r="D23" s="21"/>
      <c r="E23" s="21">
        <v>9.1999999999999993</v>
      </c>
      <c r="F23" s="21">
        <v>0.6</v>
      </c>
      <c r="G23" s="21">
        <v>19.2</v>
      </c>
      <c r="H23" s="21">
        <v>89.2</v>
      </c>
      <c r="I23" s="2"/>
      <c r="J23" s="4"/>
      <c r="K23" s="4"/>
    </row>
    <row r="24" spans="1:11" x14ac:dyDescent="0.3">
      <c r="A24" s="47"/>
      <c r="B24" s="31" t="s">
        <v>22</v>
      </c>
      <c r="C24" s="21"/>
      <c r="D24" s="21"/>
      <c r="E24" s="21">
        <v>0</v>
      </c>
      <c r="F24" s="21">
        <v>2</v>
      </c>
      <c r="G24" s="21">
        <v>0</v>
      </c>
      <c r="H24" s="21">
        <v>18</v>
      </c>
      <c r="I24" s="2"/>
      <c r="J24" s="4"/>
      <c r="K24" s="4"/>
    </row>
    <row r="25" spans="1:11" ht="14.25" customHeight="1" x14ac:dyDescent="0.3">
      <c r="A25" s="49"/>
      <c r="B25" s="14" t="s">
        <v>36</v>
      </c>
      <c r="C25" s="15"/>
      <c r="D25" s="15"/>
      <c r="E25" s="19">
        <v>2.2999999999999998</v>
      </c>
      <c r="F25" s="19">
        <v>0.2</v>
      </c>
      <c r="G25" s="19">
        <v>14.8</v>
      </c>
      <c r="H25" s="19">
        <v>70.5</v>
      </c>
      <c r="I25" s="2"/>
      <c r="J25" s="4"/>
      <c r="K25" s="4"/>
    </row>
    <row r="26" spans="1:11" x14ac:dyDescent="0.3">
      <c r="A26" s="32"/>
      <c r="B26" s="30" t="s">
        <v>39</v>
      </c>
      <c r="C26" s="44" t="s">
        <v>30</v>
      </c>
      <c r="D26" s="30">
        <v>55</v>
      </c>
      <c r="E26" s="30">
        <f t="shared" ref="E26:G26" si="5">E27+E28+E29+E30+E31+E32</f>
        <v>15.9</v>
      </c>
      <c r="F26" s="30">
        <f t="shared" si="5"/>
        <v>2.4</v>
      </c>
      <c r="G26" s="30">
        <f t="shared" si="5"/>
        <v>8.7000000000000011</v>
      </c>
      <c r="H26" s="30">
        <f>H27+H28+H29+H30+H31+H32</f>
        <v>120.7</v>
      </c>
      <c r="I26" s="2"/>
      <c r="J26" s="4"/>
      <c r="K26" s="4"/>
    </row>
    <row r="27" spans="1:11" x14ac:dyDescent="0.3">
      <c r="A27" s="33"/>
      <c r="B27" s="64" t="s">
        <v>42</v>
      </c>
      <c r="C27" s="34"/>
      <c r="D27" s="34"/>
      <c r="E27" s="34">
        <v>13.8</v>
      </c>
      <c r="F27" s="34">
        <v>0.4</v>
      </c>
      <c r="G27" s="34">
        <v>0</v>
      </c>
      <c r="H27" s="34">
        <v>58.4</v>
      </c>
      <c r="I27" s="2"/>
      <c r="J27" s="4"/>
      <c r="K27" s="4"/>
    </row>
    <row r="28" spans="1:11" x14ac:dyDescent="0.3">
      <c r="A28" s="17"/>
      <c r="B28" s="64" t="s">
        <v>22</v>
      </c>
      <c r="C28" s="34"/>
      <c r="D28" s="34"/>
      <c r="E28" s="34">
        <v>0</v>
      </c>
      <c r="F28" s="34">
        <v>1</v>
      </c>
      <c r="G28" s="34">
        <v>0</v>
      </c>
      <c r="H28" s="34">
        <v>9</v>
      </c>
      <c r="I28" s="2"/>
      <c r="J28" s="4"/>
      <c r="K28" s="4"/>
    </row>
    <row r="29" spans="1:11" x14ac:dyDescent="0.3">
      <c r="A29" s="17"/>
      <c r="B29" s="64" t="s">
        <v>23</v>
      </c>
      <c r="C29" s="34"/>
      <c r="D29" s="34"/>
      <c r="E29" s="34">
        <v>0.3</v>
      </c>
      <c r="F29" s="34">
        <v>0.3</v>
      </c>
      <c r="G29" s="34">
        <v>0.5</v>
      </c>
      <c r="H29" s="34">
        <v>6</v>
      </c>
      <c r="I29" s="2"/>
      <c r="J29" s="4"/>
      <c r="K29" s="4"/>
    </row>
    <row r="30" spans="1:11" x14ac:dyDescent="0.3">
      <c r="A30" s="17"/>
      <c r="B30" s="64" t="s">
        <v>24</v>
      </c>
      <c r="C30" s="34"/>
      <c r="D30" s="34"/>
      <c r="E30" s="34">
        <v>0.6</v>
      </c>
      <c r="F30" s="34">
        <v>0.6</v>
      </c>
      <c r="G30" s="34">
        <v>0</v>
      </c>
      <c r="H30" s="34">
        <v>7.9</v>
      </c>
      <c r="I30" s="2"/>
      <c r="J30" s="4"/>
      <c r="K30" s="4"/>
    </row>
    <row r="31" spans="1:11" x14ac:dyDescent="0.3">
      <c r="A31" s="47"/>
      <c r="B31" s="55" t="s">
        <v>20</v>
      </c>
      <c r="C31" s="21"/>
      <c r="D31" s="21"/>
      <c r="E31" s="21">
        <v>0.1</v>
      </c>
      <c r="F31" s="21">
        <v>0</v>
      </c>
      <c r="G31" s="21">
        <v>0.8</v>
      </c>
      <c r="H31" s="21">
        <v>4.0999999999999996</v>
      </c>
      <c r="I31" s="2"/>
      <c r="J31" s="4"/>
      <c r="K31" s="4"/>
    </row>
    <row r="32" spans="1:11" x14ac:dyDescent="0.3">
      <c r="A32" s="23"/>
      <c r="B32" s="64" t="s">
        <v>18</v>
      </c>
      <c r="C32" s="19"/>
      <c r="D32" s="19"/>
      <c r="E32" s="19">
        <v>1.1000000000000001</v>
      </c>
      <c r="F32" s="19">
        <v>0.1</v>
      </c>
      <c r="G32" s="19">
        <v>7.4</v>
      </c>
      <c r="H32" s="19">
        <v>35.299999999999997</v>
      </c>
      <c r="I32" s="2"/>
      <c r="J32" s="4"/>
      <c r="K32" s="4"/>
    </row>
    <row r="33" spans="1:32" x14ac:dyDescent="0.3">
      <c r="A33" s="32"/>
      <c r="B33" s="30" t="s">
        <v>51</v>
      </c>
      <c r="C33" s="30">
        <v>206</v>
      </c>
      <c r="D33" s="30">
        <v>140</v>
      </c>
      <c r="E33" s="30">
        <f t="shared" ref="E33:G33" si="6">E34+E35+E36</f>
        <v>7.83</v>
      </c>
      <c r="F33" s="30">
        <f t="shared" si="6"/>
        <v>8.93</v>
      </c>
      <c r="G33" s="30">
        <f t="shared" si="6"/>
        <v>38.54</v>
      </c>
      <c r="H33" s="30">
        <f>H34+H35+H36</f>
        <v>226.4</v>
      </c>
      <c r="I33" s="2"/>
      <c r="J33" s="4"/>
      <c r="K33" s="4"/>
    </row>
    <row r="34" spans="1:32" x14ac:dyDescent="0.3">
      <c r="A34" s="20"/>
      <c r="B34" s="20" t="s">
        <v>37</v>
      </c>
      <c r="C34" s="50"/>
      <c r="D34" s="31"/>
      <c r="E34" s="31">
        <v>4</v>
      </c>
      <c r="F34" s="31">
        <v>0.8</v>
      </c>
      <c r="G34" s="31">
        <v>32.6</v>
      </c>
      <c r="H34" s="31">
        <v>114</v>
      </c>
      <c r="I34" s="51"/>
      <c r="J34" s="52"/>
      <c r="K34" s="52"/>
    </row>
    <row r="35" spans="1:32" x14ac:dyDescent="0.3">
      <c r="A35" s="23"/>
      <c r="B35" s="18" t="s">
        <v>11</v>
      </c>
      <c r="C35" s="19"/>
      <c r="D35" s="19"/>
      <c r="E35" s="19">
        <v>3.8</v>
      </c>
      <c r="F35" s="19">
        <v>4</v>
      </c>
      <c r="G35" s="19">
        <v>5.9</v>
      </c>
      <c r="H35" s="19">
        <v>75</v>
      </c>
      <c r="I35" s="51"/>
      <c r="J35" s="52"/>
      <c r="K35" s="52"/>
    </row>
    <row r="36" spans="1:32" ht="15" thickBot="1" x14ac:dyDescent="0.35">
      <c r="A36" s="20"/>
      <c r="B36" s="20" t="s">
        <v>13</v>
      </c>
      <c r="C36" s="50"/>
      <c r="D36" s="31"/>
      <c r="E36" s="22">
        <v>0.03</v>
      </c>
      <c r="F36" s="22">
        <v>4.13</v>
      </c>
      <c r="G36" s="22">
        <v>0.04</v>
      </c>
      <c r="H36" s="22">
        <v>37.4</v>
      </c>
      <c r="I36" s="51"/>
      <c r="J36" s="52"/>
      <c r="K36" s="52"/>
    </row>
    <row r="37" spans="1:32" s="9" customFormat="1" ht="15" thickBot="1" x14ac:dyDescent="0.35">
      <c r="A37" s="36"/>
      <c r="B37" s="37" t="s">
        <v>25</v>
      </c>
      <c r="C37" s="37">
        <v>50</v>
      </c>
      <c r="D37" s="37">
        <v>30</v>
      </c>
      <c r="E37" s="30">
        <v>2.64</v>
      </c>
      <c r="F37" s="30">
        <v>0.48</v>
      </c>
      <c r="G37" s="30">
        <v>13.68</v>
      </c>
      <c r="H37" s="30">
        <v>66</v>
      </c>
    </row>
    <row r="38" spans="1:32" ht="15.6" thickTop="1" thickBot="1" x14ac:dyDescent="0.35">
      <c r="A38" s="23"/>
      <c r="B38" s="24" t="s">
        <v>52</v>
      </c>
      <c r="C38" s="24">
        <v>237</v>
      </c>
      <c r="D38" s="24">
        <v>180</v>
      </c>
      <c r="E38" s="24">
        <f t="shared" ref="E38:G38" si="7">E39+E40+E41</f>
        <v>0.6</v>
      </c>
      <c r="F38" s="24">
        <f t="shared" si="7"/>
        <v>0</v>
      </c>
      <c r="G38" s="24">
        <f t="shared" si="7"/>
        <v>23</v>
      </c>
      <c r="H38" s="24">
        <f>H39+H40+H41</f>
        <v>86.2</v>
      </c>
      <c r="I38" s="2"/>
      <c r="J38" s="4"/>
      <c r="K38" s="4"/>
    </row>
    <row r="39" spans="1:32" ht="15" thickTop="1" x14ac:dyDescent="0.3">
      <c r="A39" s="23"/>
      <c r="B39" s="18" t="s">
        <v>28</v>
      </c>
      <c r="C39" s="19"/>
      <c r="D39" s="19"/>
      <c r="E39" s="31">
        <v>0.5</v>
      </c>
      <c r="F39" s="31">
        <v>0</v>
      </c>
      <c r="G39" s="31">
        <v>5.0999999999999996</v>
      </c>
      <c r="H39" s="31">
        <v>13.5</v>
      </c>
      <c r="I39" s="2"/>
      <c r="J39" s="4"/>
      <c r="K39" s="4"/>
    </row>
    <row r="40" spans="1:32" x14ac:dyDescent="0.3">
      <c r="A40" s="23"/>
      <c r="B40" s="18" t="s">
        <v>38</v>
      </c>
      <c r="C40" s="19"/>
      <c r="D40" s="19"/>
      <c r="E40" s="31">
        <v>0.1</v>
      </c>
      <c r="F40" s="31">
        <v>0</v>
      </c>
      <c r="G40" s="31">
        <v>2.9</v>
      </c>
      <c r="H40" s="31">
        <v>12.8</v>
      </c>
      <c r="I40" s="2"/>
      <c r="J40" s="4"/>
      <c r="K40" s="4"/>
    </row>
    <row r="41" spans="1:32" x14ac:dyDescent="0.3">
      <c r="A41" s="23"/>
      <c r="B41" s="20" t="s">
        <v>12</v>
      </c>
      <c r="C41" s="21"/>
      <c r="D41" s="21"/>
      <c r="E41" s="21">
        <v>0</v>
      </c>
      <c r="F41" s="21">
        <v>0</v>
      </c>
      <c r="G41" s="21">
        <v>15</v>
      </c>
      <c r="H41" s="21">
        <v>59.9</v>
      </c>
      <c r="I41" s="2"/>
      <c r="J41" s="4"/>
      <c r="K41" s="4"/>
    </row>
    <row r="42" spans="1:32" s="54" customFormat="1" ht="26.4" x14ac:dyDescent="0.25">
      <c r="A42" s="58" t="s">
        <v>27</v>
      </c>
      <c r="B42" s="30" t="s">
        <v>41</v>
      </c>
      <c r="C42" s="30">
        <v>194</v>
      </c>
      <c r="D42" s="30">
        <v>120</v>
      </c>
      <c r="E42" s="30">
        <f>E43+E45</f>
        <v>4.4000000000000004</v>
      </c>
      <c r="F42" s="30">
        <f>F43+F45</f>
        <v>4.5999999999999996</v>
      </c>
      <c r="G42" s="30">
        <f>G43+G45</f>
        <v>28.2</v>
      </c>
      <c r="H42" s="30">
        <f>H43+H45</f>
        <v>155.6</v>
      </c>
      <c r="I42" s="2"/>
      <c r="J42" s="4"/>
      <c r="K42" s="4"/>
    </row>
    <row r="43" spans="1:32" x14ac:dyDescent="0.3">
      <c r="A43" s="27"/>
      <c r="B43" s="28" t="s">
        <v>13</v>
      </c>
      <c r="C43" s="29"/>
      <c r="D43" s="29"/>
      <c r="E43" s="29">
        <v>0</v>
      </c>
      <c r="F43" s="29">
        <v>4.0999999999999996</v>
      </c>
      <c r="G43" s="29">
        <v>0</v>
      </c>
      <c r="H43" s="29">
        <v>37.4</v>
      </c>
      <c r="I43" s="2"/>
      <c r="J43" s="4"/>
      <c r="K43" s="4"/>
    </row>
    <row r="44" spans="1:32" s="54" customFormat="1" ht="13.2" x14ac:dyDescent="0.25">
      <c r="A44" s="23"/>
      <c r="B44" s="20" t="s">
        <v>12</v>
      </c>
      <c r="C44" s="21"/>
      <c r="D44" s="21"/>
      <c r="E44" s="21">
        <v>0</v>
      </c>
      <c r="F44" s="21">
        <v>0</v>
      </c>
      <c r="G44" s="21">
        <v>15</v>
      </c>
      <c r="H44" s="21">
        <v>59.9</v>
      </c>
      <c r="I44" s="56"/>
      <c r="J44" s="57"/>
      <c r="K44" s="57"/>
    </row>
    <row r="45" spans="1:32" x14ac:dyDescent="0.3">
      <c r="A45" s="55"/>
      <c r="B45" s="55" t="s">
        <v>40</v>
      </c>
      <c r="C45" s="31"/>
      <c r="D45" s="31"/>
      <c r="E45" s="31">
        <v>4.4000000000000004</v>
      </c>
      <c r="F45" s="31">
        <v>0.5</v>
      </c>
      <c r="G45" s="31">
        <v>28.2</v>
      </c>
      <c r="H45" s="31">
        <v>118.2</v>
      </c>
      <c r="I45" s="2"/>
      <c r="J45" s="4"/>
      <c r="K45" s="4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</row>
    <row r="46" spans="1:32" ht="15" thickBot="1" x14ac:dyDescent="0.35">
      <c r="A46" s="23"/>
      <c r="B46" s="24" t="s">
        <v>14</v>
      </c>
      <c r="C46" s="24">
        <v>263</v>
      </c>
      <c r="D46" s="24">
        <v>180</v>
      </c>
      <c r="E46" s="24">
        <f t="shared" ref="E46:G46" si="8">E47+E48</f>
        <v>0.2</v>
      </c>
      <c r="F46" s="24">
        <f t="shared" si="8"/>
        <v>0.05</v>
      </c>
      <c r="G46" s="24">
        <f t="shared" si="8"/>
        <v>15.07</v>
      </c>
      <c r="H46" s="24">
        <f>H47+H48</f>
        <v>61.42</v>
      </c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</row>
    <row r="47" spans="1:32" ht="15" thickTop="1" x14ac:dyDescent="0.3">
      <c r="A47" s="23"/>
      <c r="B47" s="18" t="s">
        <v>15</v>
      </c>
      <c r="C47" s="19"/>
      <c r="D47" s="19"/>
      <c r="E47" s="19">
        <v>0.2</v>
      </c>
      <c r="F47" s="19">
        <v>0.05</v>
      </c>
      <c r="G47" s="19">
        <v>7.0000000000000007E-2</v>
      </c>
      <c r="H47" s="19">
        <v>1.52</v>
      </c>
      <c r="I47" s="2"/>
      <c r="J47" s="4"/>
      <c r="K47" s="4"/>
    </row>
    <row r="48" spans="1:32" s="5" customFormat="1" ht="13.8" x14ac:dyDescent="0.25">
      <c r="A48" s="23"/>
      <c r="B48" s="20" t="s">
        <v>12</v>
      </c>
      <c r="C48" s="21"/>
      <c r="D48" s="21"/>
      <c r="E48" s="21">
        <v>0</v>
      </c>
      <c r="F48" s="21">
        <v>0</v>
      </c>
      <c r="G48" s="21">
        <v>15</v>
      </c>
      <c r="H48" s="21">
        <v>59.9</v>
      </c>
    </row>
    <row r="49" spans="1:9" x14ac:dyDescent="0.3">
      <c r="A49" s="23"/>
      <c r="B49" s="53" t="s">
        <v>18</v>
      </c>
      <c r="C49" s="43"/>
      <c r="D49" s="43">
        <v>20</v>
      </c>
      <c r="E49" s="43">
        <v>1.5</v>
      </c>
      <c r="F49" s="43">
        <v>0.2</v>
      </c>
      <c r="G49" s="43">
        <v>9.8000000000000007</v>
      </c>
      <c r="H49" s="43">
        <v>47</v>
      </c>
    </row>
    <row r="50" spans="1:9" x14ac:dyDescent="0.3">
      <c r="A50" s="38"/>
      <c r="B50" s="39" t="s">
        <v>10</v>
      </c>
      <c r="C50" s="35"/>
      <c r="D50" s="39"/>
      <c r="E50" s="40">
        <f t="shared" ref="E50:G50" si="9">E49+E46+E42+E38+E37+E33+E26+E19+E18+E15+E12+E9+E4</f>
        <v>59.660000000000004</v>
      </c>
      <c r="F50" s="40">
        <f t="shared" si="9"/>
        <v>37.589999999999996</v>
      </c>
      <c r="G50" s="40">
        <f t="shared" si="9"/>
        <v>245.88</v>
      </c>
      <c r="H50" s="40">
        <f>H49+H46+H42+H38+H37+H33+H26+H19+H18+H15+H12+H9+H4</f>
        <v>1425.2500000000002</v>
      </c>
      <c r="I50" s="67"/>
    </row>
  </sheetData>
  <mergeCells count="2">
    <mergeCell ref="E2:G2"/>
    <mergeCell ref="A1:H1"/>
  </mergeCells>
  <pageMargins left="0.12" right="0.12" top="0.1" bottom="0.5" header="0.3" footer="0.3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2024-03-21T07:45:23Z</cp:lastPrinted>
  <dcterms:created xsi:type="dcterms:W3CDTF">2021-01-25T11:07:12Z</dcterms:created>
  <dcterms:modified xsi:type="dcterms:W3CDTF">2025-04-09T12:05:45Z</dcterms:modified>
</cp:coreProperties>
</file>