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9D6FB949-498D-493F-8BE0-5DEA9C5114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E61" i="1"/>
  <c r="G17" i="1"/>
  <c r="F17" i="1"/>
  <c r="E17" i="1"/>
  <c r="H17" i="1"/>
  <c r="G4" i="1"/>
  <c r="G10" i="1"/>
  <c r="G14" i="1"/>
  <c r="G21" i="1"/>
  <c r="G26" i="1"/>
  <c r="G35" i="1"/>
  <c r="G41" i="1"/>
  <c r="G44" i="1"/>
  <c r="G48" i="1"/>
  <c r="G58" i="1"/>
  <c r="F4" i="1"/>
  <c r="F10" i="1"/>
  <c r="F14" i="1"/>
  <c r="F21" i="1"/>
  <c r="F26" i="1"/>
  <c r="F35" i="1"/>
  <c r="F41" i="1"/>
  <c r="F44" i="1"/>
  <c r="F48" i="1"/>
  <c r="F58" i="1"/>
  <c r="E4" i="1"/>
  <c r="E10" i="1"/>
  <c r="E14" i="1"/>
  <c r="E21" i="1"/>
  <c r="E26" i="1"/>
  <c r="E35" i="1"/>
  <c r="E41" i="1"/>
  <c r="E44" i="1"/>
  <c r="E48" i="1"/>
  <c r="E58" i="1"/>
  <c r="H4" i="1"/>
  <c r="H10" i="1"/>
  <c r="H14" i="1"/>
  <c r="H21" i="1"/>
  <c r="H26" i="1"/>
  <c r="H35" i="1"/>
  <c r="H61" i="1" s="1"/>
  <c r="H41" i="1"/>
  <c r="H44" i="1"/>
  <c r="H48" i="1"/>
  <c r="H52" i="1"/>
  <c r="H58" i="1"/>
</calcChain>
</file>

<file path=xl/sharedStrings.xml><?xml version="1.0" encoding="utf-8"?>
<sst xmlns="http://schemas.openxmlformats.org/spreadsheetml/2006/main" count="80" uniqueCount="65">
  <si>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</si>
  <si>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</si>
  <si>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</si>
  <si>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</si>
  <si>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</si>
  <si>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</si>
  <si>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</si>
  <si>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</si>
  <si>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</si>
  <si>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</si>
  <si>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Завтрак</t>
  </si>
  <si>
    <t>Омлет</t>
  </si>
  <si>
    <t>Молоко</t>
  </si>
  <si>
    <t>Яйцо</t>
  </si>
  <si>
    <t>мука</t>
  </si>
  <si>
    <t>масло сливочное</t>
  </si>
  <si>
    <t>Хлеб ржаной</t>
  </si>
  <si>
    <t xml:space="preserve"> Молоко</t>
  </si>
  <si>
    <t>Сахар</t>
  </si>
  <si>
    <t xml:space="preserve">Хлеб пшеничный со сливочным маслом </t>
  </si>
  <si>
    <t>30/5</t>
  </si>
  <si>
    <t>Хлеб пшеничный</t>
  </si>
  <si>
    <t>Чай</t>
  </si>
  <si>
    <t>Мясо кур</t>
  </si>
  <si>
    <t>Лук репчатый</t>
  </si>
  <si>
    <t>Морковь</t>
  </si>
  <si>
    <t>Масло растительное</t>
  </si>
  <si>
    <t>сухофрукты</t>
  </si>
  <si>
    <t>сахар</t>
  </si>
  <si>
    <t xml:space="preserve">Чай </t>
  </si>
  <si>
    <t>полдник</t>
  </si>
  <si>
    <t>Вес блюда</t>
  </si>
  <si>
    <t>110</t>
  </si>
  <si>
    <t>253</t>
  </si>
  <si>
    <t>51</t>
  </si>
  <si>
    <t>какао с молоком</t>
  </si>
  <si>
    <t>какао</t>
  </si>
  <si>
    <t>27</t>
  </si>
  <si>
    <t>картофель</t>
  </si>
  <si>
    <t>Капуста</t>
  </si>
  <si>
    <t>свекла</t>
  </si>
  <si>
    <t>шницель из мяса кур и говядины</t>
  </si>
  <si>
    <t>зеленый горошек</t>
  </si>
  <si>
    <t>Мука</t>
  </si>
  <si>
    <t>Обед</t>
  </si>
  <si>
    <t>мясо кур</t>
  </si>
  <si>
    <t>Соус томатный</t>
  </si>
  <si>
    <t>Томатная паста</t>
  </si>
  <si>
    <t>Компот сухофрукты</t>
  </si>
  <si>
    <t>говядина</t>
  </si>
  <si>
    <t>Макароны</t>
  </si>
  <si>
    <t xml:space="preserve">Гречка </t>
  </si>
  <si>
    <t>Джем</t>
  </si>
  <si>
    <t>Салат из отварной моркови с зеленым горошком</t>
  </si>
  <si>
    <t>11</t>
  </si>
  <si>
    <t>лук</t>
  </si>
  <si>
    <t>Компот лимонный</t>
  </si>
  <si>
    <t>лимон</t>
  </si>
  <si>
    <t>Второй завтрак</t>
  </si>
  <si>
    <t xml:space="preserve">Макароны отварные с маслом </t>
  </si>
  <si>
    <t>Каша гречневая  с маслом и сахаром</t>
  </si>
  <si>
    <t>Сметана</t>
  </si>
  <si>
    <t>Борщ  на курином бульоне со сметаной</t>
  </si>
  <si>
    <t>меню на 14.02.2025</t>
  </si>
  <si>
    <t>курага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</si>
</sst>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3" fillId="0" borderId="0" xfId="1" applyFont="1"/>
    <xf numFmtId="2" fontId="3" fillId="0" borderId="0" xfId="1" applyNumberFormat="1" applyFont="1"/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Font="1"/>
    <xf numFmtId="0" fontId="3" fillId="0" borderId="0" xfId="1" applyFont="1" applyAlignment="1">
      <alignment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0" fontId="3" fillId="0" borderId="6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shrinkToFit="1"/>
    </xf>
    <xf numFmtId="0" fontId="4" fillId="0" borderId="0" xfId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11" fillId="0" borderId="0" xfId="0" applyFont="1"/>
    <xf numFmtId="0" fontId="9" fillId="0" borderId="15" xfId="1" applyFont="1" applyBorder="1" applyAlignment="1">
      <alignment horizontal="center" vertical="center" shrinkToFit="1"/>
    </xf>
    <xf numFmtId="0" fontId="12" fillId="0" borderId="0" xfId="0" applyFont="1"/>
    <xf numFmtId="0" fontId="10" fillId="0" borderId="15" xfId="1" applyFont="1" applyBorder="1" applyAlignment="1">
      <alignment horizontal="center" vertical="center" shrinkToFit="1"/>
    </xf>
    <xf numFmtId="2" fontId="9" fillId="0" borderId="0" xfId="1" applyNumberFormat="1" applyFont="1" applyAlignment="1">
      <alignment horizontal="center" vertical="center" shrinkToFit="1"/>
    </xf>
    <xf numFmtId="0" fontId="3" fillId="0" borderId="8" xfId="1" applyFont="1" applyBorder="1" applyAlignment="1">
      <alignment horizontal="right" vertical="top" shrinkToFit="1"/>
    </xf>
    <xf numFmtId="0" fontId="13" fillId="0" borderId="0" xfId="0" applyFont="1"/>
    <xf numFmtId="0" fontId="3" fillId="0" borderId="8" xfId="1" applyFont="1" applyBorder="1" applyAlignment="1">
      <alignment horizontal="righ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14" fillId="0" borderId="0" xfId="0" applyFont="1"/>
    <xf numFmtId="0" fontId="3" fillId="0" borderId="3" xfId="0" applyFont="1" applyBorder="1" applyAlignment="1">
      <alignment vertical="center" wrapText="1" shrinkToFit="1"/>
    </xf>
    <xf numFmtId="2" fontId="7" fillId="0" borderId="0" xfId="0" applyNumberFormat="1" applyFont="1"/>
    <xf numFmtId="0" fontId="3" fillId="0" borderId="18" xfId="0" applyFont="1" applyBorder="1" applyAlignment="1">
      <alignment horizontal="righ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0" fontId="10" fillId="0" borderId="17" xfId="1" applyFont="1" applyBorder="1" applyAlignment="1">
      <alignment horizontal="center" vertical="center" shrinkToFit="1"/>
    </xf>
    <xf numFmtId="49" fontId="3" fillId="0" borderId="3" xfId="1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1"/>
  <sheetViews>
    <sheetView tabSelected="1" workbookViewId="0">
      <selection activeCell="L54" sqref="L54"/>
    </sheetView>
  </sheetViews>
  <sheetFormatPr defaultColWidth="9.109375" defaultRowHeight="13.2" x14ac:dyDescent="0.25"/>
  <cols>
    <col min="1" max="1" width="9.6640625" style="45" customWidth="1"/>
    <col min="2" max="2" width="19.6640625" style="45" customWidth="1"/>
    <col min="3" max="4" width="6.33203125" style="45" customWidth="1"/>
    <col min="5" max="5" width="7.33203125" style="45" customWidth="1"/>
    <col min="6" max="6" width="7.88671875" style="45" customWidth="1"/>
    <col min="7" max="7" width="7" style="45" customWidth="1"/>
    <col min="8" max="8" width="15.88671875" style="45" customWidth="1"/>
    <col min="9" max="16384" width="9.109375" style="47"/>
  </cols>
  <sheetData>
    <row r="1" spans="1:32" ht="13.8" thickBot="1" x14ac:dyDescent="0.3">
      <c r="A1" s="103" t="s">
        <v>63</v>
      </c>
      <c r="B1" s="103"/>
      <c r="C1" s="103"/>
      <c r="D1" s="103"/>
      <c r="E1" s="103"/>
      <c r="F1" s="103"/>
      <c r="G1" s="103"/>
      <c r="H1" s="103"/>
      <c r="I1" s="44"/>
      <c r="J1" s="44"/>
      <c r="K1" s="44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 s="49" customFormat="1" ht="41.25" customHeight="1" x14ac:dyDescent="0.25">
      <c r="A2" s="6" t="s">
        <v>0</v>
      </c>
      <c r="B2" s="7" t="s">
        <v>1</v>
      </c>
      <c r="C2" s="7" t="s">
        <v>2</v>
      </c>
      <c r="D2" s="7" t="s">
        <v>31</v>
      </c>
      <c r="E2" s="102" t="s">
        <v>3</v>
      </c>
      <c r="F2" s="102"/>
      <c r="G2" s="102"/>
      <c r="H2" s="7" t="s">
        <v>4</v>
      </c>
      <c r="I2" s="1"/>
      <c r="J2" s="1"/>
      <c r="K2" s="1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ht="13.8" thickBot="1" x14ac:dyDescent="0.3">
      <c r="A3" s="8"/>
      <c r="B3" s="9"/>
      <c r="C3" s="9"/>
      <c r="D3" s="9"/>
      <c r="E3" s="9" t="s">
        <v>5</v>
      </c>
      <c r="F3" s="9" t="s">
        <v>6</v>
      </c>
      <c r="G3" s="9" t="s">
        <v>7</v>
      </c>
      <c r="H3" s="9" t="s">
        <v>8</v>
      </c>
      <c r="I3" s="2"/>
      <c r="J3" s="2"/>
      <c r="K3" s="2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2" ht="13.8" thickBot="1" x14ac:dyDescent="0.3">
      <c r="A4" s="10" t="s">
        <v>10</v>
      </c>
      <c r="B4" s="11" t="s">
        <v>11</v>
      </c>
      <c r="C4" s="12" t="s">
        <v>32</v>
      </c>
      <c r="D4" s="11">
        <v>85</v>
      </c>
      <c r="E4" s="11">
        <f t="shared" ref="E4:G4" si="0">E5+E6+E7+E8</f>
        <v>8.16</v>
      </c>
      <c r="F4" s="11">
        <f t="shared" si="0"/>
        <v>9.5300000000000011</v>
      </c>
      <c r="G4" s="11">
        <f t="shared" si="0"/>
        <v>4.8699999999999992</v>
      </c>
      <c r="H4" s="11">
        <f>H5+H6+H7+H8</f>
        <v>140.94</v>
      </c>
    </row>
    <row r="5" spans="1:32" ht="13.8" thickTop="1" x14ac:dyDescent="0.25">
      <c r="A5" s="26"/>
      <c r="B5" s="29" t="s">
        <v>12</v>
      </c>
      <c r="C5" s="13"/>
      <c r="D5" s="13"/>
      <c r="E5" s="13">
        <v>1.5</v>
      </c>
      <c r="F5" s="13">
        <v>1.6</v>
      </c>
      <c r="G5" s="13">
        <v>2.4</v>
      </c>
      <c r="H5" s="13">
        <v>30</v>
      </c>
    </row>
    <row r="6" spans="1:32" x14ac:dyDescent="0.25">
      <c r="A6" s="26"/>
      <c r="B6" s="29" t="s">
        <v>13</v>
      </c>
      <c r="C6" s="13"/>
      <c r="D6" s="13"/>
      <c r="E6" s="13">
        <v>6.35</v>
      </c>
      <c r="F6" s="13">
        <v>5.45</v>
      </c>
      <c r="G6" s="13">
        <v>0.35</v>
      </c>
      <c r="H6" s="13">
        <v>78.5</v>
      </c>
    </row>
    <row r="7" spans="1:32" s="43" customFormat="1" x14ac:dyDescent="0.25">
      <c r="A7" s="26"/>
      <c r="B7" s="29" t="s">
        <v>14</v>
      </c>
      <c r="C7" s="13"/>
      <c r="D7" s="13"/>
      <c r="E7" s="13">
        <v>0.3</v>
      </c>
      <c r="F7" s="13">
        <v>0</v>
      </c>
      <c r="G7" s="13">
        <v>2.1</v>
      </c>
      <c r="H7" s="13">
        <v>10</v>
      </c>
    </row>
    <row r="8" spans="1:32" ht="13.8" thickBot="1" x14ac:dyDescent="0.3">
      <c r="A8" s="26"/>
      <c r="B8" s="24" t="s">
        <v>15</v>
      </c>
      <c r="C8" s="14"/>
      <c r="D8" s="14"/>
      <c r="E8" s="15">
        <v>0.01</v>
      </c>
      <c r="F8" s="15">
        <v>2.48</v>
      </c>
      <c r="G8" s="15">
        <v>0.02</v>
      </c>
      <c r="H8" s="15">
        <v>22.44</v>
      </c>
    </row>
    <row r="9" spans="1:32" s="49" customFormat="1" ht="13.8" thickBot="1" x14ac:dyDescent="0.3">
      <c r="A9" s="20"/>
      <c r="B9" s="16" t="s">
        <v>16</v>
      </c>
      <c r="C9" s="17" t="s">
        <v>34</v>
      </c>
      <c r="D9" s="16">
        <v>20</v>
      </c>
      <c r="E9" s="16">
        <v>1.32</v>
      </c>
      <c r="F9" s="16">
        <v>0.24</v>
      </c>
      <c r="G9" s="16">
        <v>6.84</v>
      </c>
      <c r="H9" s="16">
        <v>33</v>
      </c>
    </row>
    <row r="10" spans="1:32" ht="13.8" thickTop="1" x14ac:dyDescent="0.25">
      <c r="A10" s="24"/>
      <c r="B10" s="21" t="s">
        <v>35</v>
      </c>
      <c r="C10" s="22" t="s">
        <v>33</v>
      </c>
      <c r="D10" s="30">
        <v>180</v>
      </c>
      <c r="E10" s="30">
        <f t="shared" ref="E10:G10" si="1">E11+E12+E13</f>
        <v>4.6999999999999993</v>
      </c>
      <c r="F10" s="30">
        <f t="shared" si="1"/>
        <v>5.0999999999999996</v>
      </c>
      <c r="G10" s="30">
        <f t="shared" si="1"/>
        <v>20.9</v>
      </c>
      <c r="H10" s="30">
        <f>H11+H12+H13</f>
        <v>148.9</v>
      </c>
      <c r="I10" s="5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1"/>
      <c r="B11" s="31" t="s">
        <v>36</v>
      </c>
      <c r="C11" s="32"/>
      <c r="D11" s="32"/>
      <c r="E11" s="32">
        <v>0.1</v>
      </c>
      <c r="F11" s="32">
        <v>0.1</v>
      </c>
      <c r="G11" s="32">
        <v>1.6</v>
      </c>
      <c r="H11" s="32">
        <v>8</v>
      </c>
      <c r="I11" s="2"/>
      <c r="J11" s="3"/>
      <c r="K11" s="3"/>
    </row>
    <row r="12" spans="1:32" x14ac:dyDescent="0.25">
      <c r="A12" s="31"/>
      <c r="B12" s="31" t="s">
        <v>17</v>
      </c>
      <c r="C12" s="32"/>
      <c r="D12" s="32"/>
      <c r="E12" s="32">
        <v>4.5999999999999996</v>
      </c>
      <c r="F12" s="32">
        <v>5</v>
      </c>
      <c r="G12" s="32">
        <v>7.3</v>
      </c>
      <c r="H12" s="32">
        <v>93</v>
      </c>
      <c r="I12" s="2"/>
      <c r="J12" s="3"/>
      <c r="K12" s="3"/>
    </row>
    <row r="13" spans="1:32" x14ac:dyDescent="0.25">
      <c r="A13" s="31"/>
      <c r="B13" s="31" t="s">
        <v>18</v>
      </c>
      <c r="C13" s="32"/>
      <c r="D13" s="32"/>
      <c r="E13" s="14">
        <v>0</v>
      </c>
      <c r="F13" s="14">
        <v>0</v>
      </c>
      <c r="G13" s="14">
        <v>12</v>
      </c>
      <c r="H13" s="14">
        <v>47.9</v>
      </c>
      <c r="I13" s="2"/>
      <c r="J13" s="3"/>
      <c r="K13" s="3"/>
    </row>
    <row r="14" spans="1:32" ht="27" thickBot="1" x14ac:dyDescent="0.3">
      <c r="A14" s="26"/>
      <c r="B14" s="16" t="s">
        <v>19</v>
      </c>
      <c r="C14" s="16">
        <v>50</v>
      </c>
      <c r="D14" s="18" t="s">
        <v>20</v>
      </c>
      <c r="E14" s="18">
        <f>E15+E16</f>
        <v>2.46</v>
      </c>
      <c r="F14" s="18">
        <f>F15+F16</f>
        <v>4.43</v>
      </c>
      <c r="G14" s="18">
        <f>G15+G16</f>
        <v>14.68</v>
      </c>
      <c r="H14" s="18">
        <f>H15+H16</f>
        <v>110</v>
      </c>
    </row>
    <row r="15" spans="1:32" ht="13.8" thickTop="1" x14ac:dyDescent="0.25">
      <c r="A15" s="26"/>
      <c r="B15" s="29" t="s">
        <v>21</v>
      </c>
      <c r="C15" s="13"/>
      <c r="D15" s="13"/>
      <c r="E15" s="13">
        <v>2.4300000000000002</v>
      </c>
      <c r="F15" s="13">
        <v>0.3</v>
      </c>
      <c r="G15" s="13">
        <v>14.64</v>
      </c>
      <c r="H15" s="13">
        <v>72.599999999999994</v>
      </c>
    </row>
    <row r="16" spans="1:32" ht="13.8" thickBot="1" x14ac:dyDescent="0.3">
      <c r="A16" s="28"/>
      <c r="B16" s="33" t="s">
        <v>15</v>
      </c>
      <c r="C16" s="15"/>
      <c r="D16" s="15"/>
      <c r="E16" s="19">
        <v>0.03</v>
      </c>
      <c r="F16" s="19">
        <v>4.13</v>
      </c>
      <c r="G16" s="19">
        <v>0.04</v>
      </c>
      <c r="H16" s="19">
        <v>37.4</v>
      </c>
    </row>
    <row r="17" spans="1:11" s="49" customFormat="1" ht="27" thickBot="1" x14ac:dyDescent="0.3">
      <c r="A17" s="98" t="s">
        <v>58</v>
      </c>
      <c r="B17" s="63" t="s">
        <v>56</v>
      </c>
      <c r="C17" s="63">
        <v>239</v>
      </c>
      <c r="D17" s="16">
        <v>100</v>
      </c>
      <c r="E17" s="16">
        <f t="shared" ref="E17:G17" si="2">SUM(E18:E20)</f>
        <v>0.24000000000000002</v>
      </c>
      <c r="F17" s="16">
        <f t="shared" si="2"/>
        <v>0.02</v>
      </c>
      <c r="G17" s="16">
        <f t="shared" si="2"/>
        <v>15.23</v>
      </c>
      <c r="H17" s="16">
        <f>SUM(H18:H20)</f>
        <v>62.699999999999996</v>
      </c>
    </row>
    <row r="18" spans="1:11" s="105" customFormat="1" ht="13.8" thickTop="1" x14ac:dyDescent="0.25">
      <c r="A18" s="104"/>
      <c r="B18" s="107" t="s">
        <v>64</v>
      </c>
      <c r="C18" s="107"/>
      <c r="D18" s="108"/>
      <c r="E18" s="106">
        <v>0.2</v>
      </c>
      <c r="F18" s="106">
        <v>0.01</v>
      </c>
      <c r="G18" s="106">
        <v>0.08</v>
      </c>
      <c r="H18" s="106">
        <v>1.3</v>
      </c>
    </row>
    <row r="19" spans="1:11" s="71" customFormat="1" ht="15" customHeight="1" x14ac:dyDescent="0.3">
      <c r="A19" s="95"/>
      <c r="B19" s="96" t="s">
        <v>18</v>
      </c>
      <c r="C19" s="109"/>
      <c r="D19" s="96"/>
      <c r="E19" s="24">
        <v>0</v>
      </c>
      <c r="F19" s="24">
        <v>0</v>
      </c>
      <c r="G19" s="24">
        <v>15</v>
      </c>
      <c r="H19" s="24">
        <v>59.9</v>
      </c>
      <c r="I19" s="75"/>
      <c r="J19" s="70"/>
      <c r="K19" s="70"/>
    </row>
    <row r="20" spans="1:11" s="73" customFormat="1" ht="15" thickBot="1" x14ac:dyDescent="0.35">
      <c r="A20" s="95"/>
      <c r="B20" s="97" t="s">
        <v>57</v>
      </c>
      <c r="C20" s="97"/>
      <c r="D20" s="97"/>
      <c r="E20" s="14">
        <v>0.04</v>
      </c>
      <c r="F20" s="14">
        <v>0.01</v>
      </c>
      <c r="G20" s="14">
        <v>0.15</v>
      </c>
      <c r="H20" s="14">
        <v>1.5</v>
      </c>
      <c r="I20" s="2"/>
      <c r="J20" s="3"/>
      <c r="K20" s="3"/>
    </row>
    <row r="21" spans="1:11" s="71" customFormat="1" ht="39.6" x14ac:dyDescent="0.3">
      <c r="A21" s="68" t="s">
        <v>44</v>
      </c>
      <c r="B21" s="21" t="s">
        <v>53</v>
      </c>
      <c r="C21" s="22" t="s">
        <v>54</v>
      </c>
      <c r="D21" s="21">
        <v>45</v>
      </c>
      <c r="E21" s="21">
        <f t="shared" ref="E21:G21" si="3">E22+E23+E24+E25</f>
        <v>1.44</v>
      </c>
      <c r="F21" s="21">
        <f t="shared" si="3"/>
        <v>3.07</v>
      </c>
      <c r="G21" s="21">
        <f t="shared" si="3"/>
        <v>5.93</v>
      </c>
      <c r="H21" s="21">
        <f>H22+H23+H24+H25</f>
        <v>76.02</v>
      </c>
      <c r="I21" s="69"/>
      <c r="J21" s="70"/>
      <c r="K21" s="70"/>
    </row>
    <row r="22" spans="1:11" s="71" customFormat="1" ht="14.4" x14ac:dyDescent="0.3">
      <c r="A22" s="72"/>
      <c r="B22" s="86" t="s">
        <v>25</v>
      </c>
      <c r="C22" s="88"/>
      <c r="D22" s="24"/>
      <c r="E22" s="9">
        <v>0.65</v>
      </c>
      <c r="F22" s="9">
        <v>0.05</v>
      </c>
      <c r="G22" s="9">
        <v>3.45</v>
      </c>
      <c r="H22" s="9">
        <v>16</v>
      </c>
      <c r="I22" s="69"/>
      <c r="J22" s="70"/>
      <c r="K22" s="70"/>
    </row>
    <row r="23" spans="1:11" s="71" customFormat="1" ht="14.4" x14ac:dyDescent="0.3">
      <c r="A23" s="74"/>
      <c r="B23" s="86" t="s">
        <v>55</v>
      </c>
      <c r="C23" s="88"/>
      <c r="D23" s="89"/>
      <c r="E23" s="90">
        <v>7.0000000000000007E-2</v>
      </c>
      <c r="F23" s="90">
        <v>0</v>
      </c>
      <c r="G23" s="90">
        <v>0.52</v>
      </c>
      <c r="H23" s="90">
        <v>2.0499999999999998</v>
      </c>
      <c r="I23" s="69"/>
      <c r="J23" s="70"/>
      <c r="K23" s="70"/>
    </row>
    <row r="24" spans="1:11" x14ac:dyDescent="0.25">
      <c r="A24" s="74"/>
      <c r="B24" s="86" t="s">
        <v>26</v>
      </c>
      <c r="C24" s="88"/>
      <c r="D24" s="24"/>
      <c r="E24" s="29">
        <v>0</v>
      </c>
      <c r="F24" s="29">
        <v>3</v>
      </c>
      <c r="G24" s="29">
        <v>0</v>
      </c>
      <c r="H24" s="29">
        <v>26.97</v>
      </c>
      <c r="I24" s="2"/>
      <c r="J24" s="3"/>
      <c r="K24" s="3"/>
    </row>
    <row r="25" spans="1:11" x14ac:dyDescent="0.25">
      <c r="A25" s="87"/>
      <c r="B25" s="86" t="s">
        <v>42</v>
      </c>
      <c r="C25" s="88"/>
      <c r="D25" s="24"/>
      <c r="E25" s="24">
        <v>0.72</v>
      </c>
      <c r="F25" s="24">
        <v>0.02</v>
      </c>
      <c r="G25" s="24">
        <v>1.96</v>
      </c>
      <c r="H25" s="24">
        <v>31</v>
      </c>
      <c r="I25" s="2"/>
      <c r="J25" s="3"/>
      <c r="K25" s="3"/>
    </row>
    <row r="26" spans="1:11" ht="26.4" x14ac:dyDescent="0.25">
      <c r="A26" s="38"/>
      <c r="B26" s="21" t="s">
        <v>62</v>
      </c>
      <c r="C26" s="22" t="s">
        <v>37</v>
      </c>
      <c r="D26" s="21">
        <v>200</v>
      </c>
      <c r="E26" s="21">
        <f>E27+E28+E29+E30+E32+E33+E34</f>
        <v>5.3</v>
      </c>
      <c r="F26" s="21">
        <f>F27+F28+F29+F30+F32+F33+F34</f>
        <v>5.8000000000000007</v>
      </c>
      <c r="G26" s="21">
        <f>G27+G28+G29+G30+G32+G33+G34</f>
        <v>10</v>
      </c>
      <c r="H26" s="21">
        <f>H27+H28+H29+H30+H32+H33+H34</f>
        <v>114.89999999999999</v>
      </c>
      <c r="I26" s="2"/>
      <c r="J26" s="3"/>
      <c r="K26" s="3"/>
    </row>
    <row r="27" spans="1:11" x14ac:dyDescent="0.25">
      <c r="A27" s="38"/>
      <c r="B27" s="39" t="s">
        <v>23</v>
      </c>
      <c r="C27" s="14"/>
      <c r="D27" s="14"/>
      <c r="E27" s="40">
        <v>3.6</v>
      </c>
      <c r="F27" s="40">
        <v>3.7</v>
      </c>
      <c r="G27" s="40">
        <v>0</v>
      </c>
      <c r="H27" s="40">
        <v>47.6</v>
      </c>
      <c r="I27" s="2"/>
      <c r="J27" s="3"/>
      <c r="K27" s="3"/>
    </row>
    <row r="28" spans="1:11" x14ac:dyDescent="0.25">
      <c r="A28" s="38"/>
      <c r="B28" s="39" t="s">
        <v>24</v>
      </c>
      <c r="C28" s="14"/>
      <c r="D28" s="14"/>
      <c r="E28" s="14">
        <v>0.1</v>
      </c>
      <c r="F28" s="14">
        <v>0</v>
      </c>
      <c r="G28" s="14">
        <v>0.8</v>
      </c>
      <c r="H28" s="14">
        <v>4.0999999999999996</v>
      </c>
      <c r="I28" s="2"/>
      <c r="J28" s="3"/>
      <c r="K28" s="3"/>
    </row>
    <row r="29" spans="1:11" x14ac:dyDescent="0.25">
      <c r="A29" s="38"/>
      <c r="B29" s="39" t="s">
        <v>38</v>
      </c>
      <c r="C29" s="14"/>
      <c r="D29" s="14"/>
      <c r="E29" s="14">
        <v>0.5</v>
      </c>
      <c r="F29" s="14">
        <v>0.1</v>
      </c>
      <c r="G29" s="14">
        <v>4.0999999999999996</v>
      </c>
      <c r="H29" s="14">
        <v>19.3</v>
      </c>
      <c r="I29" s="2"/>
      <c r="J29" s="3"/>
      <c r="K29" s="3"/>
    </row>
    <row r="30" spans="1:11" x14ac:dyDescent="0.25">
      <c r="A30" s="38"/>
      <c r="B30" s="39" t="s">
        <v>39</v>
      </c>
      <c r="C30" s="14"/>
      <c r="D30" s="14"/>
      <c r="E30" s="14">
        <v>0.4</v>
      </c>
      <c r="F30" s="14">
        <v>0</v>
      </c>
      <c r="G30" s="14">
        <v>0.9</v>
      </c>
      <c r="H30" s="14">
        <v>5.6</v>
      </c>
      <c r="I30" s="2"/>
      <c r="J30" s="3"/>
      <c r="K30" s="3"/>
    </row>
    <row r="31" spans="1:11" x14ac:dyDescent="0.25">
      <c r="A31" s="99"/>
      <c r="B31" s="100" t="s">
        <v>61</v>
      </c>
      <c r="C31" s="101"/>
      <c r="D31" s="101"/>
      <c r="E31" s="101">
        <v>0.14000000000000001</v>
      </c>
      <c r="F31" s="101">
        <v>1</v>
      </c>
      <c r="G31" s="101">
        <v>0.13</v>
      </c>
      <c r="H31" s="101">
        <v>10.23</v>
      </c>
      <c r="I31" s="2"/>
      <c r="J31" s="3"/>
      <c r="K31" s="3"/>
    </row>
    <row r="32" spans="1:11" s="43" customFormat="1" x14ac:dyDescent="0.25">
      <c r="A32" s="38"/>
      <c r="B32" s="39" t="s">
        <v>25</v>
      </c>
      <c r="C32" s="14"/>
      <c r="D32" s="14"/>
      <c r="E32" s="14">
        <v>0.1</v>
      </c>
      <c r="F32" s="14">
        <v>0</v>
      </c>
      <c r="G32" s="14">
        <v>0.7</v>
      </c>
      <c r="H32" s="14">
        <v>3.5</v>
      </c>
      <c r="I32" s="41"/>
      <c r="J32" s="42"/>
      <c r="K32" s="42"/>
    </row>
    <row r="33" spans="1:11" s="43" customFormat="1" x14ac:dyDescent="0.25">
      <c r="A33" s="38"/>
      <c r="B33" s="39" t="s">
        <v>40</v>
      </c>
      <c r="C33" s="14"/>
      <c r="D33" s="14"/>
      <c r="E33" s="14">
        <v>0.6</v>
      </c>
      <c r="F33" s="14">
        <v>0</v>
      </c>
      <c r="G33" s="14">
        <v>3.5</v>
      </c>
      <c r="H33" s="14">
        <v>16.8</v>
      </c>
      <c r="I33" s="41"/>
      <c r="J33" s="42"/>
      <c r="K33" s="42"/>
    </row>
    <row r="34" spans="1:11" s="43" customFormat="1" x14ac:dyDescent="0.25">
      <c r="A34" s="38"/>
      <c r="B34" s="39" t="s">
        <v>26</v>
      </c>
      <c r="C34" s="14"/>
      <c r="D34" s="14"/>
      <c r="E34" s="14">
        <v>0</v>
      </c>
      <c r="F34" s="14">
        <v>2</v>
      </c>
      <c r="G34" s="14">
        <v>0</v>
      </c>
      <c r="H34" s="14">
        <v>18</v>
      </c>
      <c r="I34" s="41"/>
      <c r="J34" s="42"/>
      <c r="K34" s="42"/>
    </row>
    <row r="35" spans="1:11" s="43" customFormat="1" ht="26.4" x14ac:dyDescent="0.25">
      <c r="A35" s="50"/>
      <c r="B35" s="51" t="s">
        <v>41</v>
      </c>
      <c r="C35" s="52"/>
      <c r="D35" s="51">
        <v>60</v>
      </c>
      <c r="E35" s="51">
        <f t="shared" ref="E35:G35" si="4">E36+E37+E38+E39+E40</f>
        <v>8.0399999999999991</v>
      </c>
      <c r="F35" s="51">
        <f t="shared" si="4"/>
        <v>1.7</v>
      </c>
      <c r="G35" s="51">
        <f t="shared" si="4"/>
        <v>6.04</v>
      </c>
      <c r="H35" s="51">
        <f>H36+H37+H38+H39+H40</f>
        <v>103.79999999999998</v>
      </c>
      <c r="I35" s="41"/>
      <c r="J35" s="42"/>
      <c r="K35" s="42"/>
    </row>
    <row r="36" spans="1:11" s="43" customFormat="1" x14ac:dyDescent="0.25">
      <c r="A36" s="53"/>
      <c r="B36" s="54" t="s">
        <v>49</v>
      </c>
      <c r="C36" s="55"/>
      <c r="D36" s="56"/>
      <c r="E36" s="56"/>
      <c r="F36" s="56"/>
      <c r="G36" s="56"/>
      <c r="H36" s="56">
        <v>33.299999999999997</v>
      </c>
      <c r="I36" s="41"/>
      <c r="J36" s="42"/>
      <c r="K36" s="42"/>
    </row>
    <row r="37" spans="1:11" s="43" customFormat="1" x14ac:dyDescent="0.25">
      <c r="A37" s="57"/>
      <c r="B37" s="58" t="s">
        <v>45</v>
      </c>
      <c r="C37" s="65"/>
      <c r="D37" s="66"/>
      <c r="E37" s="66">
        <v>7.1</v>
      </c>
      <c r="F37" s="66">
        <v>0.6</v>
      </c>
      <c r="G37" s="66">
        <v>0.1</v>
      </c>
      <c r="H37" s="66">
        <v>33.9</v>
      </c>
      <c r="I37" s="41"/>
      <c r="J37" s="42"/>
      <c r="K37" s="42"/>
    </row>
    <row r="38" spans="1:11" s="43" customFormat="1" x14ac:dyDescent="0.25">
      <c r="A38" s="59"/>
      <c r="B38" s="58" t="s">
        <v>21</v>
      </c>
      <c r="C38" s="65"/>
      <c r="D38" s="66"/>
      <c r="E38" s="35">
        <v>0.8</v>
      </c>
      <c r="F38" s="35">
        <v>0.1</v>
      </c>
      <c r="G38" s="35">
        <v>4.9000000000000004</v>
      </c>
      <c r="H38" s="35">
        <v>23.5</v>
      </c>
      <c r="I38" s="41"/>
      <c r="J38" s="42"/>
      <c r="K38" s="42"/>
    </row>
    <row r="39" spans="1:11" s="43" customFormat="1" x14ac:dyDescent="0.25">
      <c r="A39" s="59"/>
      <c r="B39" s="58" t="s">
        <v>26</v>
      </c>
      <c r="C39" s="65"/>
      <c r="D39" s="66"/>
      <c r="E39" s="35">
        <v>0</v>
      </c>
      <c r="F39" s="35">
        <v>1</v>
      </c>
      <c r="G39" s="35">
        <v>0</v>
      </c>
      <c r="H39" s="35">
        <v>9</v>
      </c>
      <c r="I39" s="41"/>
      <c r="J39" s="42"/>
      <c r="K39" s="42"/>
    </row>
    <row r="40" spans="1:11" s="43" customFormat="1" x14ac:dyDescent="0.25">
      <c r="A40" s="59"/>
      <c r="B40" s="54" t="s">
        <v>24</v>
      </c>
      <c r="C40" s="67"/>
      <c r="D40" s="56"/>
      <c r="E40" s="14">
        <v>0.14000000000000001</v>
      </c>
      <c r="F40" s="14">
        <v>0</v>
      </c>
      <c r="G40" s="14">
        <v>1.04</v>
      </c>
      <c r="H40" s="14">
        <v>4.0999999999999996</v>
      </c>
      <c r="I40" s="41"/>
      <c r="J40" s="42"/>
      <c r="K40" s="42"/>
    </row>
    <row r="41" spans="1:11" s="49" customFormat="1" ht="27" customHeight="1" x14ac:dyDescent="0.25">
      <c r="A41" s="84"/>
      <c r="B41" s="21" t="s">
        <v>59</v>
      </c>
      <c r="C41" s="21">
        <v>194</v>
      </c>
      <c r="D41" s="21">
        <v>115</v>
      </c>
      <c r="E41" s="21">
        <f t="shared" ref="E41:G41" si="5">E42+E43</f>
        <v>4.4000000000000004</v>
      </c>
      <c r="F41" s="21">
        <f t="shared" si="5"/>
        <v>4.5999999999999996</v>
      </c>
      <c r="G41" s="21">
        <f t="shared" si="5"/>
        <v>28.2</v>
      </c>
      <c r="H41" s="21">
        <f>H42+H43</f>
        <v>172.6</v>
      </c>
    </row>
    <row r="42" spans="1:11" s="77" customFormat="1" ht="13.8" x14ac:dyDescent="0.3">
      <c r="A42" s="84"/>
      <c r="B42" s="85" t="s">
        <v>15</v>
      </c>
      <c r="C42" s="19"/>
      <c r="D42" s="19"/>
      <c r="E42" s="19">
        <v>0</v>
      </c>
      <c r="F42" s="19">
        <v>4.0999999999999996</v>
      </c>
      <c r="G42" s="19">
        <v>0</v>
      </c>
      <c r="H42" s="19">
        <v>37.4</v>
      </c>
      <c r="I42" s="2"/>
      <c r="J42" s="3"/>
      <c r="K42" s="3"/>
    </row>
    <row r="43" spans="1:11" s="81" customFormat="1" ht="13.8" x14ac:dyDescent="0.3">
      <c r="A43" s="84"/>
      <c r="B43" s="86" t="s">
        <v>50</v>
      </c>
      <c r="C43" s="24"/>
      <c r="D43" s="24"/>
      <c r="E43" s="24">
        <v>4.4000000000000004</v>
      </c>
      <c r="F43" s="24">
        <v>0.5</v>
      </c>
      <c r="G43" s="24">
        <v>28.2</v>
      </c>
      <c r="H43" s="24">
        <v>135.19999999999999</v>
      </c>
      <c r="I43" s="69"/>
      <c r="J43" s="70"/>
      <c r="K43" s="70"/>
    </row>
    <row r="44" spans="1:11" s="77" customFormat="1" ht="14.4" thickBot="1" x14ac:dyDescent="0.35">
      <c r="A44" s="76"/>
      <c r="B44" s="23" t="s">
        <v>46</v>
      </c>
      <c r="C44" s="25"/>
      <c r="D44" s="23">
        <v>30</v>
      </c>
      <c r="E44" s="23">
        <f t="shared" ref="E44:G44" si="6">E45+E46+E47</f>
        <v>0.46000000000000008</v>
      </c>
      <c r="F44" s="23">
        <f t="shared" si="6"/>
        <v>0.91</v>
      </c>
      <c r="G44" s="23">
        <f t="shared" si="6"/>
        <v>2.76</v>
      </c>
      <c r="H44" s="23">
        <f>H45+H46+H47</f>
        <v>20.5</v>
      </c>
      <c r="I44" s="2"/>
      <c r="J44" s="3"/>
      <c r="K44" s="3"/>
    </row>
    <row r="45" spans="1:11" s="81" customFormat="1" ht="15" thickTop="1" thickBot="1" x14ac:dyDescent="0.35">
      <c r="A45" s="78"/>
      <c r="B45" s="79" t="s">
        <v>43</v>
      </c>
      <c r="C45" s="80"/>
      <c r="D45" s="80"/>
      <c r="E45" s="80">
        <v>0.28000000000000003</v>
      </c>
      <c r="F45" s="80">
        <v>0.04</v>
      </c>
      <c r="G45" s="80">
        <v>2.25</v>
      </c>
      <c r="H45" s="111">
        <v>10.26</v>
      </c>
      <c r="I45" s="69"/>
      <c r="J45" s="70"/>
      <c r="K45" s="70"/>
    </row>
    <row r="46" spans="1:11" ht="14.4" thickTop="1" thickBot="1" x14ac:dyDescent="0.3">
      <c r="A46" s="78"/>
      <c r="B46" s="79" t="s">
        <v>15</v>
      </c>
      <c r="C46" s="80"/>
      <c r="D46" s="80"/>
      <c r="E46" s="80">
        <v>0.01</v>
      </c>
      <c r="F46" s="80">
        <v>0.83</v>
      </c>
      <c r="G46" s="80">
        <v>0.01</v>
      </c>
      <c r="H46" s="111">
        <v>7.48</v>
      </c>
      <c r="I46" s="2"/>
      <c r="J46" s="3"/>
      <c r="K46" s="3"/>
    </row>
    <row r="47" spans="1:11" ht="14.4" thickTop="1" thickBot="1" x14ac:dyDescent="0.3">
      <c r="A47" s="78"/>
      <c r="B47" s="79" t="s">
        <v>47</v>
      </c>
      <c r="C47" s="80"/>
      <c r="D47" s="80"/>
      <c r="E47" s="82">
        <v>0.17</v>
      </c>
      <c r="F47" s="82">
        <v>0.04</v>
      </c>
      <c r="G47" s="82">
        <v>0.5</v>
      </c>
      <c r="H47" s="110">
        <v>2.76</v>
      </c>
      <c r="I47" s="2"/>
      <c r="J47" s="3"/>
      <c r="K47" s="3"/>
    </row>
    <row r="48" spans="1:11" ht="14.4" thickTop="1" thickBot="1" x14ac:dyDescent="0.3">
      <c r="A48" s="34"/>
      <c r="B48" s="23" t="s">
        <v>48</v>
      </c>
      <c r="C48" s="23">
        <v>241</v>
      </c>
      <c r="D48" s="23">
        <v>180</v>
      </c>
      <c r="E48" s="23">
        <f t="shared" ref="E48:G48" si="7">SUM(E49:E50)</f>
        <v>0.3</v>
      </c>
      <c r="F48" s="23">
        <f t="shared" si="7"/>
        <v>0</v>
      </c>
      <c r="G48" s="23">
        <f t="shared" si="7"/>
        <v>17.600000000000001</v>
      </c>
      <c r="H48" s="23">
        <f>SUM(H49:H50)</f>
        <v>71.5</v>
      </c>
      <c r="I48" s="2"/>
      <c r="J48" s="3"/>
      <c r="K48" s="3"/>
    </row>
    <row r="49" spans="1:32" ht="13.8" thickTop="1" x14ac:dyDescent="0.25">
      <c r="A49" s="34"/>
      <c r="B49" s="35" t="s">
        <v>27</v>
      </c>
      <c r="C49" s="36"/>
      <c r="D49" s="36"/>
      <c r="E49" s="24">
        <v>0.3</v>
      </c>
      <c r="F49" s="24">
        <v>0</v>
      </c>
      <c r="G49" s="24">
        <v>2.6</v>
      </c>
      <c r="H49" s="24">
        <v>11.6</v>
      </c>
      <c r="I49" s="2"/>
      <c r="J49" s="3"/>
      <c r="K49" s="3"/>
    </row>
    <row r="50" spans="1:32" x14ac:dyDescent="0.25">
      <c r="A50" s="34"/>
      <c r="B50" s="35" t="s">
        <v>18</v>
      </c>
      <c r="C50" s="36"/>
      <c r="D50" s="36"/>
      <c r="E50" s="9">
        <v>0</v>
      </c>
      <c r="F50" s="9">
        <v>0</v>
      </c>
      <c r="G50" s="9">
        <v>15</v>
      </c>
      <c r="H50" s="9">
        <v>59.9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s="43" customFormat="1" ht="13.8" thickBot="1" x14ac:dyDescent="0.3">
      <c r="A51" s="34"/>
      <c r="B51" s="23" t="s">
        <v>16</v>
      </c>
      <c r="C51" s="25" t="s">
        <v>34</v>
      </c>
      <c r="D51" s="23">
        <v>40</v>
      </c>
      <c r="E51" s="16">
        <v>2.64</v>
      </c>
      <c r="F51" s="16">
        <v>0.48</v>
      </c>
      <c r="G51" s="16">
        <v>13.68</v>
      </c>
      <c r="H51" s="16">
        <v>66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s="43" customFormat="1" ht="27.6" thickTop="1" thickBot="1" x14ac:dyDescent="0.3">
      <c r="A52" s="60" t="s">
        <v>30</v>
      </c>
      <c r="B52" s="16" t="s">
        <v>60</v>
      </c>
      <c r="C52" s="16"/>
      <c r="D52" s="16">
        <v>130</v>
      </c>
      <c r="E52" s="16">
        <v>4.57</v>
      </c>
      <c r="F52" s="16">
        <v>5.51</v>
      </c>
      <c r="G52" s="16">
        <v>26.62</v>
      </c>
      <c r="H52" s="16">
        <f>SUM(H53:H55)</f>
        <v>69.2</v>
      </c>
      <c r="I52" s="41"/>
      <c r="J52" s="42"/>
      <c r="K52" s="42"/>
    </row>
    <row r="53" spans="1:32" ht="15.6" customHeight="1" thickTop="1" x14ac:dyDescent="0.25">
      <c r="A53" s="61"/>
      <c r="B53" s="62" t="s">
        <v>51</v>
      </c>
      <c r="C53" s="13"/>
      <c r="D53" s="13"/>
      <c r="E53" s="13">
        <v>1.6</v>
      </c>
      <c r="F53" s="13">
        <v>0.3</v>
      </c>
      <c r="G53" s="13">
        <v>13</v>
      </c>
      <c r="H53" s="13">
        <v>61.6</v>
      </c>
      <c r="I53" s="2"/>
      <c r="J53" s="3"/>
      <c r="K53" s="3"/>
    </row>
    <row r="54" spans="1:32" s="43" customFormat="1" ht="13.2" customHeight="1" x14ac:dyDescent="0.25">
      <c r="A54" s="59"/>
      <c r="B54" s="54" t="s">
        <v>15</v>
      </c>
      <c r="C54" s="67"/>
      <c r="D54" s="56"/>
      <c r="E54" s="14">
        <v>0.14000000000000001</v>
      </c>
      <c r="F54" s="14">
        <v>0</v>
      </c>
      <c r="G54" s="14">
        <v>1.04</v>
      </c>
      <c r="H54" s="14">
        <v>4.0999999999999996</v>
      </c>
    </row>
    <row r="55" spans="1:32" s="43" customFormat="1" ht="13.2" customHeight="1" x14ac:dyDescent="0.25">
      <c r="A55" s="38"/>
      <c r="B55" s="39" t="s">
        <v>28</v>
      </c>
      <c r="C55" s="14"/>
      <c r="D55" s="14"/>
      <c r="E55" s="14">
        <v>0.1</v>
      </c>
      <c r="F55" s="14">
        <v>0</v>
      </c>
      <c r="G55" s="14">
        <v>0.7</v>
      </c>
      <c r="H55" s="14">
        <v>3.5</v>
      </c>
    </row>
    <row r="56" spans="1:32" ht="15" customHeight="1" x14ac:dyDescent="0.25">
      <c r="A56" s="64"/>
      <c r="B56" s="94" t="s">
        <v>21</v>
      </c>
      <c r="C56" s="94"/>
      <c r="D56" s="91">
        <v>20</v>
      </c>
      <c r="E56" s="91">
        <v>2.4300000000000002</v>
      </c>
      <c r="F56" s="91">
        <v>0.3</v>
      </c>
      <c r="G56" s="91">
        <v>14.64</v>
      </c>
      <c r="H56" s="91">
        <v>72.599999999999994</v>
      </c>
      <c r="I56" s="2"/>
      <c r="J56" s="3"/>
      <c r="K56" s="3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2" ht="16.8" customHeight="1" thickBot="1" x14ac:dyDescent="0.3">
      <c r="A57" s="64"/>
      <c r="B57" s="92" t="s">
        <v>52</v>
      </c>
      <c r="C57" s="92"/>
      <c r="D57" s="63">
        <v>15</v>
      </c>
      <c r="E57" s="93">
        <v>0.2</v>
      </c>
      <c r="F57" s="93">
        <v>0</v>
      </c>
      <c r="G57" s="93">
        <v>16.3</v>
      </c>
      <c r="H57" s="93">
        <v>35.6</v>
      </c>
      <c r="I57" s="2"/>
      <c r="J57" s="3"/>
      <c r="K57" s="3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2" ht="14.4" thickTop="1" thickBot="1" x14ac:dyDescent="0.3">
      <c r="A58" s="26"/>
      <c r="B58" s="16" t="s">
        <v>29</v>
      </c>
      <c r="C58" s="16">
        <v>263</v>
      </c>
      <c r="D58" s="16">
        <v>180</v>
      </c>
      <c r="E58" s="27">
        <f t="shared" ref="E58:G58" si="8">E59+E60</f>
        <v>0.2</v>
      </c>
      <c r="F58" s="27">
        <f t="shared" si="8"/>
        <v>0.05</v>
      </c>
      <c r="G58" s="27">
        <f t="shared" si="8"/>
        <v>15.07</v>
      </c>
      <c r="H58" s="27">
        <f>H59+H60</f>
        <v>61.42</v>
      </c>
      <c r="I58" s="2"/>
      <c r="J58" s="3"/>
      <c r="K58" s="3"/>
    </row>
    <row r="59" spans="1:32" s="49" customFormat="1" ht="15.75" customHeight="1" thickTop="1" x14ac:dyDescent="0.25">
      <c r="A59" s="26"/>
      <c r="B59" s="29" t="s">
        <v>22</v>
      </c>
      <c r="C59" s="13"/>
      <c r="D59" s="13"/>
      <c r="E59" s="13">
        <v>0.2</v>
      </c>
      <c r="F59" s="13">
        <v>0.05</v>
      </c>
      <c r="G59" s="13">
        <v>7.0000000000000007E-2</v>
      </c>
      <c r="H59" s="13">
        <v>1.52</v>
      </c>
      <c r="I59" s="83"/>
    </row>
    <row r="60" spans="1:32" x14ac:dyDescent="0.25">
      <c r="A60" s="34"/>
      <c r="B60" s="35" t="s">
        <v>18</v>
      </c>
      <c r="C60" s="36"/>
      <c r="D60" s="36"/>
      <c r="E60" s="9">
        <v>0</v>
      </c>
      <c r="F60" s="9">
        <v>0</v>
      </c>
      <c r="G60" s="9">
        <v>15</v>
      </c>
      <c r="H60" s="9">
        <v>59.9</v>
      </c>
    </row>
    <row r="61" spans="1:32" x14ac:dyDescent="0.25">
      <c r="A61" s="37"/>
      <c r="B61" s="37" t="s">
        <v>9</v>
      </c>
      <c r="C61" s="37"/>
      <c r="D61" s="37"/>
      <c r="E61" s="37">
        <f t="shared" ref="E61:G61" si="9">E58+E57+E56+E52+E51+E48+E44+E41+E35+E26+E21+E17+E14+E10+E9+E4</f>
        <v>46.86</v>
      </c>
      <c r="F61" s="37">
        <f t="shared" si="9"/>
        <v>41.74</v>
      </c>
      <c r="G61" s="37">
        <f t="shared" si="9"/>
        <v>219.36</v>
      </c>
      <c r="H61" s="37">
        <f>H58+H57+H56+H52+H51+H48+H44+H41+H35+H26+H21+H17+H14+H10+H9+H4</f>
        <v>1359.68</v>
      </c>
    </row>
  </sheetData>
  <mergeCells count="2">
    <mergeCell ref="E2:G2"/>
    <mergeCell ref="A1:H1"/>
  </mergeCells>
  <pageMargins left="0.12" right="0.12" top="0.1" bottom="0.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2024-12-18T10:25:42Z</cp:lastPrinted>
  <dcterms:created xsi:type="dcterms:W3CDTF">2021-01-27T13:03:37Z</dcterms:created>
  <dcterms:modified xsi:type="dcterms:W3CDTF">2025-02-13T08:43:46Z</dcterms:modified>
</cp:coreProperties>
</file>