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385A4091-BB5D-483E-BDAA-504DF309A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19" i="1"/>
  <c r="H25" i="1"/>
  <c r="H4" i="1"/>
  <c r="H48" i="1"/>
  <c r="G48" i="1"/>
  <c r="F48" i="1"/>
  <c r="E48" i="1"/>
  <c r="G25" i="1"/>
  <c r="F25" i="1"/>
  <c r="E25" i="1"/>
  <c r="G19" i="1"/>
  <c r="F19" i="1"/>
  <c r="E19" i="1"/>
  <c r="H16" i="1"/>
  <c r="G16" i="1"/>
  <c r="F16" i="1"/>
  <c r="E16" i="1"/>
  <c r="G4" i="1"/>
  <c r="G10" i="1"/>
  <c r="G13" i="1"/>
  <c r="G30" i="1"/>
  <c r="G37" i="1"/>
  <c r="G40" i="1"/>
  <c r="G45" i="1"/>
  <c r="F4" i="1"/>
  <c r="F10" i="1"/>
  <c r="F13" i="1"/>
  <c r="F30" i="1"/>
  <c r="F37" i="1"/>
  <c r="F40" i="1"/>
  <c r="F45" i="1"/>
  <c r="E4" i="1"/>
  <c r="E10" i="1"/>
  <c r="E13" i="1"/>
  <c r="E30" i="1"/>
  <c r="E37" i="1"/>
  <c r="E40" i="1"/>
  <c r="E45" i="1"/>
  <c r="H10" i="1"/>
  <c r="H13" i="1"/>
  <c r="H30" i="1"/>
  <c r="H37" i="1"/>
  <c r="H45" i="1"/>
</calcChain>
</file>

<file path=xl/sharedStrings.xml><?xml version="1.0" encoding="utf-8"?>
<sst xmlns="http://schemas.openxmlformats.org/spreadsheetml/2006/main" count="69" uniqueCount="54">
  <si>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</si>
  <si>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</si>
  <si>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</si>
  <si>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</si>
  <si>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</si>
  <si>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</si>
  <si>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</si>
  <si>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</si>
  <si>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</si>
  <si>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</si>
  <si>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Завтрак</t>
  </si>
  <si>
    <t>Молоко</t>
  </si>
  <si>
    <t>Яйцо</t>
  </si>
  <si>
    <t>масло сливочное</t>
  </si>
  <si>
    <t>Сахар</t>
  </si>
  <si>
    <t>Хлеб пшеничный со сливочным маслом</t>
  </si>
  <si>
    <t>30/5</t>
  </si>
  <si>
    <t>Хлеб пшеничный</t>
  </si>
  <si>
    <t>Мясо кур</t>
  </si>
  <si>
    <t>Лук репчатый</t>
  </si>
  <si>
    <t>Морковь</t>
  </si>
  <si>
    <t>Картофель</t>
  </si>
  <si>
    <t>Масло растительное</t>
  </si>
  <si>
    <t>Хлеб ржаной</t>
  </si>
  <si>
    <t>полдник</t>
  </si>
  <si>
    <t>сахар</t>
  </si>
  <si>
    <t>Обед</t>
  </si>
  <si>
    <t>хлеб ржаной</t>
  </si>
  <si>
    <t>Каша рисовая молочная</t>
  </si>
  <si>
    <t>Чай</t>
  </si>
  <si>
    <t>Второй завтрак</t>
  </si>
  <si>
    <t>Вес блюда</t>
  </si>
  <si>
    <t>110</t>
  </si>
  <si>
    <t>161</t>
  </si>
  <si>
    <t>98</t>
  </si>
  <si>
    <t>263</t>
  </si>
  <si>
    <t>50</t>
  </si>
  <si>
    <t>51</t>
  </si>
  <si>
    <t>Мука</t>
  </si>
  <si>
    <t>Куры</t>
  </si>
  <si>
    <t xml:space="preserve">Хлеб пшеничный </t>
  </si>
  <si>
    <t>рис</t>
  </si>
  <si>
    <t>изюм</t>
  </si>
  <si>
    <t>Компотиз изюма</t>
  </si>
  <si>
    <t xml:space="preserve">Омлет </t>
  </si>
  <si>
    <t>Тушеная свекла</t>
  </si>
  <si>
    <t>Свекла</t>
  </si>
  <si>
    <t>Томатное пюре</t>
  </si>
  <si>
    <t>Компот из кураги</t>
  </si>
  <si>
    <t>237</t>
  </si>
  <si>
    <t>курага</t>
  </si>
  <si>
    <t>Суп картофельный на курином бульоне</t>
  </si>
  <si>
    <t>меню на 21.02.25</t>
  </si>
  <si>
    <t xml:space="preserve">Шницель из мяса кур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</si>
</sst>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 shrinkToFit="1"/>
    </xf>
    <xf numFmtId="49" fontId="3" fillId="3" borderId="7" xfId="1" applyNumberFormat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right" vertical="center" wrapText="1"/>
    </xf>
    <xf numFmtId="0" fontId="3" fillId="3" borderId="9" xfId="1" applyFont="1" applyFill="1" applyBorder="1" applyAlignment="1">
      <alignment horizontal="center" vertical="center" wrapText="1" shrinkToFit="1"/>
    </xf>
    <xf numFmtId="49" fontId="3" fillId="3" borderId="9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right"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3" fillId="3" borderId="9" xfId="1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left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right" vertical="center" shrinkToFit="1"/>
    </xf>
    <xf numFmtId="0" fontId="2" fillId="0" borderId="11" xfId="1" applyFont="1" applyBorder="1" applyAlignment="1">
      <alignment horizontal="left" vertical="center" shrinkToFit="1"/>
    </xf>
    <xf numFmtId="0" fontId="2" fillId="2" borderId="1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49" fontId="3" fillId="3" borderId="13" xfId="1" applyNumberFormat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 wrapText="1" shrinkToFit="1"/>
    </xf>
    <xf numFmtId="0" fontId="3" fillId="3" borderId="19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3" fillId="3" borderId="3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shrinkToFit="1"/>
    </xf>
    <xf numFmtId="49" fontId="2" fillId="2" borderId="11" xfId="1" applyNumberFormat="1" applyFont="1" applyFill="1" applyBorder="1" applyAlignment="1">
      <alignment horizontal="center" vertical="center" shrinkToFit="1"/>
    </xf>
    <xf numFmtId="49" fontId="3" fillId="3" borderId="3" xfId="1" applyNumberFormat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3" xfId="1" applyFont="1" applyFill="1" applyBorder="1" applyAlignment="1">
      <alignment horizontal="center" vertical="center" shrinkToFit="1"/>
    </xf>
    <xf numFmtId="0" fontId="2" fillId="0" borderId="0" xfId="1" applyFont="1" applyAlignment="1">
      <alignment vertical="center" wrapText="1"/>
    </xf>
    <xf numFmtId="2" fontId="2" fillId="0" borderId="0" xfId="1" applyNumberFormat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vertical="center" shrinkToFit="1"/>
    </xf>
    <xf numFmtId="0" fontId="2" fillId="2" borderId="3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shrinkToFit="1"/>
    </xf>
    <xf numFmtId="0" fontId="2" fillId="2" borderId="3" xfId="1" applyFont="1" applyFill="1" applyBorder="1" applyAlignment="1">
      <alignment vertical="center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0" fontId="2" fillId="5" borderId="3" xfId="1" applyFont="1" applyFill="1" applyBorder="1" applyAlignment="1">
      <alignment horizontal="right" vertical="center" shrinkToFit="1"/>
    </xf>
    <xf numFmtId="0" fontId="2" fillId="5" borderId="3" xfId="1" applyFont="1" applyFill="1" applyBorder="1" applyAlignment="1">
      <alignment horizontal="left" vertical="center" shrinkToFit="1"/>
    </xf>
    <xf numFmtId="49" fontId="3" fillId="5" borderId="3" xfId="1" applyNumberFormat="1" applyFont="1" applyFill="1" applyBorder="1" applyAlignment="1">
      <alignment horizontal="center" vertical="center" shrinkToFit="1"/>
    </xf>
    <xf numFmtId="0" fontId="2" fillId="5" borderId="3" xfId="1" applyFont="1" applyFill="1" applyBorder="1" applyAlignment="1">
      <alignment horizontal="center" vertical="center" shrinkToFit="1"/>
    </xf>
    <xf numFmtId="0" fontId="2" fillId="5" borderId="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0" borderId="18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8"/>
  <sheetViews>
    <sheetView tabSelected="1" topLeftCell="A34" workbookViewId="0">
      <selection activeCell="I48" sqref="I48"/>
    </sheetView>
  </sheetViews>
  <sheetFormatPr defaultColWidth="9.109375" defaultRowHeight="13.2" x14ac:dyDescent="0.3"/>
  <cols>
    <col min="1" max="1" width="9.109375" style="52"/>
    <col min="2" max="2" width="20.5546875" style="52" customWidth="1"/>
    <col min="3" max="3" width="6.33203125" style="46" customWidth="1"/>
    <col min="4" max="7" width="6.6640625" style="53" customWidth="1"/>
    <col min="8" max="8" width="12.33203125" style="53" customWidth="1"/>
    <col min="9" max="16384" width="9.109375" style="52"/>
  </cols>
  <sheetData>
    <row r="1" spans="1:11" ht="13.8" thickBot="1" x14ac:dyDescent="0.35">
      <c r="A1" s="79" t="s">
        <v>52</v>
      </c>
      <c r="B1" s="79"/>
      <c r="C1" s="79"/>
      <c r="D1" s="79"/>
      <c r="E1" s="79"/>
      <c r="F1" s="79"/>
      <c r="G1" s="79"/>
      <c r="H1" s="79"/>
    </row>
    <row r="2" spans="1:11" ht="66" x14ac:dyDescent="0.3">
      <c r="A2" s="54" t="s">
        <v>0</v>
      </c>
      <c r="B2" s="43" t="s">
        <v>1</v>
      </c>
      <c r="C2" s="43" t="s">
        <v>2</v>
      </c>
      <c r="D2" s="43" t="s">
        <v>31</v>
      </c>
      <c r="E2" s="76" t="s">
        <v>3</v>
      </c>
      <c r="F2" s="76"/>
      <c r="G2" s="76"/>
      <c r="H2" s="43" t="s">
        <v>4</v>
      </c>
    </row>
    <row r="3" spans="1:11" ht="13.8" thickBot="1" x14ac:dyDescent="0.35">
      <c r="A3" s="55"/>
      <c r="B3" s="35"/>
      <c r="C3" s="35"/>
      <c r="D3" s="35"/>
      <c r="E3" s="35" t="s">
        <v>5</v>
      </c>
      <c r="F3" s="35" t="s">
        <v>6</v>
      </c>
      <c r="G3" s="35" t="s">
        <v>7</v>
      </c>
      <c r="H3" s="35" t="s">
        <v>8</v>
      </c>
    </row>
    <row r="4" spans="1:11" ht="13.8" thickBot="1" x14ac:dyDescent="0.35">
      <c r="A4" s="1" t="s">
        <v>10</v>
      </c>
      <c r="B4" s="2" t="s">
        <v>44</v>
      </c>
      <c r="C4" s="3" t="s">
        <v>32</v>
      </c>
      <c r="D4" s="4">
        <v>85</v>
      </c>
      <c r="E4" s="4">
        <f>SUM(E5:E8)</f>
        <v>8.11</v>
      </c>
      <c r="F4" s="4">
        <f>SUM(F5:F8)</f>
        <v>11.219999999999999</v>
      </c>
      <c r="G4" s="4">
        <f>SUM(G5:G8)</f>
        <v>4.99</v>
      </c>
      <c r="H4" s="4">
        <f>SUM(H5:H8)</f>
        <v>175.66</v>
      </c>
    </row>
    <row r="5" spans="1:11" ht="13.8" thickTop="1" x14ac:dyDescent="0.3">
      <c r="A5" s="5"/>
      <c r="B5" s="56" t="s">
        <v>12</v>
      </c>
      <c r="C5" s="60"/>
      <c r="D5" s="14"/>
      <c r="E5" s="14">
        <v>6.35</v>
      </c>
      <c r="F5" s="14">
        <v>5.45</v>
      </c>
      <c r="G5" s="14">
        <v>0.35</v>
      </c>
      <c r="H5" s="14">
        <v>98.5</v>
      </c>
      <c r="I5" s="48"/>
      <c r="J5" s="49"/>
      <c r="K5" s="49"/>
    </row>
    <row r="6" spans="1:11" x14ac:dyDescent="0.3">
      <c r="A6" s="5"/>
      <c r="B6" s="57" t="s">
        <v>13</v>
      </c>
      <c r="C6" s="61"/>
      <c r="D6" s="8"/>
      <c r="E6" s="8">
        <v>0.03</v>
      </c>
      <c r="F6" s="8">
        <v>4.13</v>
      </c>
      <c r="G6" s="8">
        <v>0.04</v>
      </c>
      <c r="H6" s="8">
        <v>37.4</v>
      </c>
      <c r="I6" s="48"/>
      <c r="J6" s="49"/>
      <c r="K6" s="49"/>
    </row>
    <row r="7" spans="1:11" x14ac:dyDescent="0.3">
      <c r="A7" s="5"/>
      <c r="B7" s="57" t="s">
        <v>38</v>
      </c>
      <c r="C7" s="61"/>
      <c r="D7" s="8"/>
      <c r="E7" s="8">
        <v>0.28000000000000003</v>
      </c>
      <c r="F7" s="8">
        <v>0.04</v>
      </c>
      <c r="G7" s="8">
        <v>2.25</v>
      </c>
      <c r="H7" s="8">
        <v>10.26</v>
      </c>
      <c r="I7" s="48"/>
      <c r="J7" s="49"/>
      <c r="K7" s="49"/>
    </row>
    <row r="8" spans="1:11" x14ac:dyDescent="0.3">
      <c r="A8" s="5"/>
      <c r="B8" s="57" t="s">
        <v>11</v>
      </c>
      <c r="C8" s="61"/>
      <c r="D8" s="8"/>
      <c r="E8" s="8">
        <v>1.45</v>
      </c>
      <c r="F8" s="8">
        <v>1.6</v>
      </c>
      <c r="G8" s="8">
        <v>2.35</v>
      </c>
      <c r="H8" s="8">
        <v>29.5</v>
      </c>
      <c r="I8" s="48"/>
      <c r="J8" s="49"/>
      <c r="K8" s="49"/>
    </row>
    <row r="9" spans="1:11" x14ac:dyDescent="0.3">
      <c r="A9" s="5"/>
      <c r="B9" s="32" t="s">
        <v>27</v>
      </c>
      <c r="C9" s="34">
        <v>51</v>
      </c>
      <c r="D9" s="33">
        <v>20</v>
      </c>
      <c r="E9" s="34">
        <v>1.32</v>
      </c>
      <c r="F9" s="34">
        <v>0.24</v>
      </c>
      <c r="G9" s="34">
        <v>6.84</v>
      </c>
      <c r="H9" s="34">
        <v>33</v>
      </c>
    </row>
    <row r="10" spans="1:11" x14ac:dyDescent="0.3">
      <c r="A10" s="36"/>
      <c r="B10" s="37" t="s">
        <v>29</v>
      </c>
      <c r="C10" s="42" t="s">
        <v>35</v>
      </c>
      <c r="D10" s="38">
        <v>180</v>
      </c>
      <c r="E10" s="38">
        <f t="shared" ref="E10:G10" si="0">E11+E12</f>
        <v>0.2</v>
      </c>
      <c r="F10" s="38">
        <f t="shared" si="0"/>
        <v>0.05</v>
      </c>
      <c r="G10" s="38">
        <f t="shared" si="0"/>
        <v>14.030000000000001</v>
      </c>
      <c r="H10" s="38">
        <f>H11+H12</f>
        <v>57.24</v>
      </c>
    </row>
    <row r="11" spans="1:11" x14ac:dyDescent="0.3">
      <c r="A11" s="36"/>
      <c r="B11" s="36" t="s">
        <v>29</v>
      </c>
      <c r="C11" s="8"/>
      <c r="D11" s="8"/>
      <c r="E11" s="35">
        <v>0.2</v>
      </c>
      <c r="F11" s="35">
        <v>0.05</v>
      </c>
      <c r="G11" s="35">
        <v>7.0000000000000007E-2</v>
      </c>
      <c r="H11" s="35">
        <v>1.52</v>
      </c>
    </row>
    <row r="12" spans="1:11" x14ac:dyDescent="0.3">
      <c r="A12" s="36"/>
      <c r="B12" s="36" t="s">
        <v>14</v>
      </c>
      <c r="C12" s="8"/>
      <c r="D12" s="39"/>
      <c r="E12" s="19">
        <v>0</v>
      </c>
      <c r="F12" s="19">
        <v>0</v>
      </c>
      <c r="G12" s="19">
        <v>13.96</v>
      </c>
      <c r="H12" s="19">
        <v>55.72</v>
      </c>
    </row>
    <row r="13" spans="1:11" ht="27" thickBot="1" x14ac:dyDescent="0.35">
      <c r="A13" s="9"/>
      <c r="B13" s="6" t="s">
        <v>15</v>
      </c>
      <c r="C13" s="10" t="s">
        <v>36</v>
      </c>
      <c r="D13" s="11" t="s">
        <v>16</v>
      </c>
      <c r="E13" s="12">
        <f t="shared" ref="E13:G13" si="1">E14+E15</f>
        <v>2.46</v>
      </c>
      <c r="F13" s="12">
        <f t="shared" si="1"/>
        <v>4.43</v>
      </c>
      <c r="G13" s="12">
        <f t="shared" si="1"/>
        <v>14.68</v>
      </c>
      <c r="H13" s="12">
        <f>H14+H15</f>
        <v>110</v>
      </c>
    </row>
    <row r="14" spans="1:11" ht="13.8" thickTop="1" x14ac:dyDescent="0.3">
      <c r="A14" s="9"/>
      <c r="B14" s="13" t="s">
        <v>17</v>
      </c>
      <c r="C14" s="40"/>
      <c r="D14" s="24"/>
      <c r="E14" s="14">
        <v>2.4300000000000002</v>
      </c>
      <c r="F14" s="14">
        <v>0.3</v>
      </c>
      <c r="G14" s="14">
        <v>14.64</v>
      </c>
      <c r="H14" s="14">
        <v>72.599999999999994</v>
      </c>
    </row>
    <row r="15" spans="1:11" ht="13.8" thickBot="1" x14ac:dyDescent="0.35">
      <c r="A15" s="15"/>
      <c r="B15" s="16" t="s">
        <v>13</v>
      </c>
      <c r="C15" s="41"/>
      <c r="D15" s="31"/>
      <c r="E15" s="17">
        <v>0.03</v>
      </c>
      <c r="F15" s="17">
        <v>4.13</v>
      </c>
      <c r="G15" s="17">
        <v>0.04</v>
      </c>
      <c r="H15" s="17">
        <v>37.4</v>
      </c>
    </row>
    <row r="16" spans="1:11" x14ac:dyDescent="0.3">
      <c r="A16" s="47" t="s">
        <v>30</v>
      </c>
      <c r="B16" s="47" t="s">
        <v>48</v>
      </c>
      <c r="C16" s="67" t="s">
        <v>49</v>
      </c>
      <c r="D16" s="47">
        <v>100</v>
      </c>
      <c r="E16" s="38">
        <f t="shared" ref="E16:G16" si="2">E17+E18</f>
        <v>0.23</v>
      </c>
      <c r="F16" s="38">
        <f t="shared" si="2"/>
        <v>0.01</v>
      </c>
      <c r="G16" s="38">
        <f t="shared" si="2"/>
        <v>7.8</v>
      </c>
      <c r="H16" s="38">
        <f>H17+H18</f>
        <v>32.35</v>
      </c>
    </row>
    <row r="17" spans="1:11" ht="15.6" customHeight="1" x14ac:dyDescent="0.3">
      <c r="A17" s="5"/>
      <c r="B17" s="73" t="s">
        <v>50</v>
      </c>
      <c r="C17" s="35"/>
      <c r="D17" s="74"/>
      <c r="E17" s="75">
        <v>0.23</v>
      </c>
      <c r="F17" s="75">
        <v>0.01</v>
      </c>
      <c r="G17" s="75">
        <v>2.8</v>
      </c>
      <c r="H17" s="75">
        <v>12.35</v>
      </c>
    </row>
    <row r="18" spans="1:11" x14ac:dyDescent="0.3">
      <c r="A18" s="68"/>
      <c r="B18" s="69" t="s">
        <v>25</v>
      </c>
      <c r="C18" s="70"/>
      <c r="D18" s="71"/>
      <c r="E18" s="72">
        <v>0</v>
      </c>
      <c r="F18" s="72">
        <v>0</v>
      </c>
      <c r="G18" s="72">
        <v>5</v>
      </c>
      <c r="H18" s="72">
        <v>20</v>
      </c>
      <c r="I18" s="48"/>
      <c r="J18" s="49"/>
      <c r="K18" s="49"/>
    </row>
    <row r="19" spans="1:11" ht="26.4" x14ac:dyDescent="0.3">
      <c r="A19" s="38" t="s">
        <v>26</v>
      </c>
      <c r="B19" s="38" t="s">
        <v>51</v>
      </c>
      <c r="C19" s="42"/>
      <c r="D19" s="38">
        <v>200</v>
      </c>
      <c r="E19" s="38">
        <f t="shared" ref="E19:G19" si="3">SUM(E20:E24)</f>
        <v>17.380000000000003</v>
      </c>
      <c r="F19" s="38">
        <f t="shared" si="3"/>
        <v>3.3200000000000003</v>
      </c>
      <c r="G19" s="38">
        <f t="shared" si="3"/>
        <v>20.25</v>
      </c>
      <c r="H19" s="38">
        <f>SUM(H20:H24)</f>
        <v>189.22</v>
      </c>
      <c r="I19" s="48"/>
      <c r="J19" s="49"/>
      <c r="K19" s="49"/>
    </row>
    <row r="20" spans="1:11" x14ac:dyDescent="0.3">
      <c r="A20" s="5"/>
      <c r="B20" s="57" t="s">
        <v>18</v>
      </c>
      <c r="C20" s="64"/>
      <c r="D20" s="64"/>
      <c r="E20" s="8">
        <v>15.05</v>
      </c>
      <c r="F20" s="8">
        <v>0.91</v>
      </c>
      <c r="G20" s="8">
        <v>0</v>
      </c>
      <c r="H20" s="8">
        <v>69.3</v>
      </c>
      <c r="I20" s="48"/>
      <c r="J20" s="49"/>
      <c r="K20" s="49"/>
    </row>
    <row r="21" spans="1:11" x14ac:dyDescent="0.3">
      <c r="A21" s="5"/>
      <c r="B21" s="57" t="s">
        <v>19</v>
      </c>
      <c r="C21" s="64"/>
      <c r="D21" s="64"/>
      <c r="E21" s="8">
        <v>0.2</v>
      </c>
      <c r="F21" s="8">
        <v>0</v>
      </c>
      <c r="G21" s="8">
        <v>1.46</v>
      </c>
      <c r="H21" s="8">
        <v>5.74</v>
      </c>
      <c r="I21" s="48"/>
      <c r="J21" s="49"/>
      <c r="K21" s="49"/>
    </row>
    <row r="22" spans="1:11" x14ac:dyDescent="0.3">
      <c r="A22" s="5"/>
      <c r="B22" s="57" t="s">
        <v>20</v>
      </c>
      <c r="C22" s="64"/>
      <c r="D22" s="64"/>
      <c r="E22" s="8">
        <v>0.13</v>
      </c>
      <c r="F22" s="8">
        <v>0.01</v>
      </c>
      <c r="G22" s="8">
        <v>0.69</v>
      </c>
      <c r="H22" s="8">
        <v>3.2</v>
      </c>
      <c r="I22" s="48"/>
      <c r="J22" s="49"/>
      <c r="K22" s="49"/>
    </row>
    <row r="23" spans="1:11" x14ac:dyDescent="0.3">
      <c r="A23" s="5"/>
      <c r="B23" s="57" t="s">
        <v>21</v>
      </c>
      <c r="C23" s="64"/>
      <c r="D23" s="64"/>
      <c r="E23" s="8">
        <v>2</v>
      </c>
      <c r="F23" s="8">
        <v>0.4</v>
      </c>
      <c r="G23" s="8">
        <v>18.100000000000001</v>
      </c>
      <c r="H23" s="8">
        <v>93</v>
      </c>
      <c r="I23" s="48"/>
      <c r="J23" s="49"/>
      <c r="K23" s="49"/>
    </row>
    <row r="24" spans="1:11" x14ac:dyDescent="0.3">
      <c r="A24" s="5"/>
      <c r="B24" s="57" t="s">
        <v>22</v>
      </c>
      <c r="C24" s="64"/>
      <c r="D24" s="64"/>
      <c r="E24" s="8">
        <v>0</v>
      </c>
      <c r="F24" s="8">
        <v>2</v>
      </c>
      <c r="G24" s="8">
        <v>0</v>
      </c>
      <c r="H24" s="8">
        <v>17.98</v>
      </c>
    </row>
    <row r="25" spans="1:11" ht="13.8" thickBot="1" x14ac:dyDescent="0.35">
      <c r="A25" s="5"/>
      <c r="B25" s="20" t="s">
        <v>53</v>
      </c>
      <c r="C25" s="21" t="s">
        <v>33</v>
      </c>
      <c r="D25" s="20">
        <v>60</v>
      </c>
      <c r="E25" s="20">
        <f t="shared" ref="E25:G25" si="4">SUM(E26:E29)</f>
        <v>13.750000000000002</v>
      </c>
      <c r="F25" s="20">
        <f t="shared" si="4"/>
        <v>12.299999999999999</v>
      </c>
      <c r="G25" s="20">
        <f t="shared" si="4"/>
        <v>5.92</v>
      </c>
      <c r="H25" s="20">
        <f>SUM(H26:H29)</f>
        <v>173.59</v>
      </c>
      <c r="I25" s="48"/>
      <c r="J25" s="49"/>
      <c r="K25" s="49"/>
    </row>
    <row r="26" spans="1:11" ht="13.8" thickTop="1" x14ac:dyDescent="0.3">
      <c r="A26" s="5"/>
      <c r="B26" s="56" t="s">
        <v>39</v>
      </c>
      <c r="C26" s="28"/>
      <c r="D26" s="28"/>
      <c r="E26" s="28">
        <v>12.8</v>
      </c>
      <c r="F26" s="28">
        <v>11.2</v>
      </c>
      <c r="G26" s="28">
        <v>0</v>
      </c>
      <c r="H26" s="28">
        <v>126.3</v>
      </c>
      <c r="I26" s="48"/>
      <c r="J26" s="49"/>
      <c r="K26" s="49"/>
    </row>
    <row r="27" spans="1:11" x14ac:dyDescent="0.3">
      <c r="A27" s="5"/>
      <c r="B27" s="56" t="s">
        <v>40</v>
      </c>
      <c r="C27" s="28"/>
      <c r="D27" s="28"/>
      <c r="E27" s="28">
        <v>0.81</v>
      </c>
      <c r="F27" s="28">
        <v>0.1</v>
      </c>
      <c r="G27" s="28">
        <v>4.88</v>
      </c>
      <c r="H27" s="28">
        <v>24.2</v>
      </c>
      <c r="I27" s="48"/>
      <c r="J27" s="49"/>
      <c r="K27" s="49"/>
    </row>
    <row r="28" spans="1:11" x14ac:dyDescent="0.3">
      <c r="A28" s="5"/>
      <c r="B28" s="56" t="s">
        <v>22</v>
      </c>
      <c r="C28" s="28"/>
      <c r="D28" s="28"/>
      <c r="E28" s="28">
        <v>0</v>
      </c>
      <c r="F28" s="28">
        <v>1</v>
      </c>
      <c r="G28" s="28">
        <v>0</v>
      </c>
      <c r="H28" s="28">
        <v>18.989999999999998</v>
      </c>
      <c r="I28" s="48"/>
      <c r="J28" s="49"/>
      <c r="K28" s="49"/>
    </row>
    <row r="29" spans="1:11" x14ac:dyDescent="0.3">
      <c r="A29" s="5"/>
      <c r="B29" s="57" t="s">
        <v>19</v>
      </c>
      <c r="C29" s="44"/>
      <c r="D29" s="44"/>
      <c r="E29" s="44">
        <v>0.14000000000000001</v>
      </c>
      <c r="F29" s="44">
        <v>0</v>
      </c>
      <c r="G29" s="44">
        <v>1.04</v>
      </c>
      <c r="H29" s="44">
        <v>4.0999999999999996</v>
      </c>
      <c r="I29" s="48"/>
      <c r="J29" s="49"/>
      <c r="K29" s="49"/>
    </row>
    <row r="30" spans="1:11" ht="13.8" thickBot="1" x14ac:dyDescent="0.35">
      <c r="A30" s="5"/>
      <c r="B30" s="11" t="s">
        <v>45</v>
      </c>
      <c r="C30" s="11"/>
      <c r="D30" s="11">
        <v>145</v>
      </c>
      <c r="E30" s="11">
        <f t="shared" ref="E30:G30" si="5">E31+E32+E33+E34+E35</f>
        <v>3.17</v>
      </c>
      <c r="F30" s="11">
        <f t="shared" si="5"/>
        <v>4.3599999999999994</v>
      </c>
      <c r="G30" s="11">
        <f t="shared" si="5"/>
        <v>18.11</v>
      </c>
      <c r="H30" s="11">
        <f>H31+H32+H33+H34+H35</f>
        <v>119.46000000000001</v>
      </c>
      <c r="I30" s="48"/>
      <c r="J30" s="49"/>
      <c r="K30" s="49"/>
    </row>
    <row r="31" spans="1:11" ht="13.8" thickTop="1" x14ac:dyDescent="0.3">
      <c r="A31" s="5"/>
      <c r="B31" s="23" t="s">
        <v>46</v>
      </c>
      <c r="C31" s="65"/>
      <c r="D31" s="24"/>
      <c r="E31" s="24">
        <v>2.7</v>
      </c>
      <c r="F31" s="24">
        <v>0.18</v>
      </c>
      <c r="G31" s="24">
        <v>15.84</v>
      </c>
      <c r="H31" s="24">
        <v>72</v>
      </c>
      <c r="I31" s="48"/>
      <c r="J31" s="49"/>
      <c r="K31" s="49"/>
    </row>
    <row r="32" spans="1:11" x14ac:dyDescent="0.3">
      <c r="A32" s="5"/>
      <c r="B32" s="63" t="s">
        <v>19</v>
      </c>
      <c r="C32" s="63"/>
      <c r="D32" s="25"/>
      <c r="E32" s="8">
        <v>0.14000000000000001</v>
      </c>
      <c r="F32" s="8">
        <v>0</v>
      </c>
      <c r="G32" s="8">
        <v>1.04</v>
      </c>
      <c r="H32" s="8">
        <v>4.0999999999999996</v>
      </c>
      <c r="I32" s="48"/>
      <c r="J32" s="49"/>
      <c r="K32" s="49"/>
    </row>
    <row r="33" spans="1:26" ht="13.8" thickBot="1" x14ac:dyDescent="0.35">
      <c r="A33" s="5"/>
      <c r="B33" s="63" t="s">
        <v>13</v>
      </c>
      <c r="C33" s="66"/>
      <c r="D33" s="62"/>
      <c r="E33" s="17">
        <v>0.03</v>
      </c>
      <c r="F33" s="17">
        <v>4.13</v>
      </c>
      <c r="G33" s="17">
        <v>0.04</v>
      </c>
      <c r="H33" s="17">
        <v>37.4</v>
      </c>
      <c r="I33" s="48"/>
      <c r="J33" s="49"/>
      <c r="K33" s="49"/>
    </row>
    <row r="34" spans="1:26" x14ac:dyDescent="0.3">
      <c r="A34" s="5"/>
      <c r="B34" s="63" t="s">
        <v>20</v>
      </c>
      <c r="C34" s="66"/>
      <c r="D34" s="62"/>
      <c r="E34" s="8">
        <v>0.13</v>
      </c>
      <c r="F34" s="8">
        <v>0.01</v>
      </c>
      <c r="G34" s="8">
        <v>0.69</v>
      </c>
      <c r="H34" s="8">
        <v>3.2</v>
      </c>
      <c r="I34" s="48"/>
      <c r="J34" s="49"/>
      <c r="K34" s="49"/>
    </row>
    <row r="35" spans="1:26" x14ac:dyDescent="0.3">
      <c r="A35" s="5"/>
      <c r="B35" s="63" t="s">
        <v>47</v>
      </c>
      <c r="C35" s="63"/>
      <c r="D35" s="25"/>
      <c r="E35" s="25">
        <v>0.17</v>
      </c>
      <c r="F35" s="25">
        <v>0.04</v>
      </c>
      <c r="G35" s="25">
        <v>0.5</v>
      </c>
      <c r="H35" s="25">
        <v>2.76</v>
      </c>
    </row>
    <row r="36" spans="1:26" ht="13.8" thickBot="1" x14ac:dyDescent="0.35">
      <c r="A36" s="5"/>
      <c r="B36" s="6" t="s">
        <v>23</v>
      </c>
      <c r="C36" s="7" t="s">
        <v>37</v>
      </c>
      <c r="D36" s="18">
        <v>40</v>
      </c>
      <c r="E36" s="18">
        <v>2.64</v>
      </c>
      <c r="F36" s="18">
        <v>0.48</v>
      </c>
      <c r="G36" s="18">
        <v>13.68</v>
      </c>
      <c r="H36" s="18">
        <v>66</v>
      </c>
    </row>
    <row r="37" spans="1:26" ht="14.4" thickTop="1" thickBot="1" x14ac:dyDescent="0.35">
      <c r="A37" s="58"/>
      <c r="B37" s="11" t="s">
        <v>43</v>
      </c>
      <c r="C37" s="11">
        <v>237</v>
      </c>
      <c r="D37" s="11">
        <v>180</v>
      </c>
      <c r="E37" s="59">
        <f t="shared" ref="E37:G37" si="6">E38+E39</f>
        <v>0.11</v>
      </c>
      <c r="F37" s="59">
        <f t="shared" si="6"/>
        <v>0.01</v>
      </c>
      <c r="G37" s="59">
        <f t="shared" si="6"/>
        <v>14.32</v>
      </c>
      <c r="H37" s="59">
        <f>H38+H39</f>
        <v>57.64</v>
      </c>
    </row>
    <row r="38" spans="1:26" ht="13.8" thickTop="1" x14ac:dyDescent="0.3">
      <c r="A38" s="22"/>
      <c r="B38" s="23" t="s">
        <v>42</v>
      </c>
      <c r="C38" s="24"/>
      <c r="D38" s="26"/>
      <c r="E38" s="27">
        <v>0.11</v>
      </c>
      <c r="F38" s="27">
        <v>0.01</v>
      </c>
      <c r="G38" s="27">
        <v>0.36</v>
      </c>
      <c r="H38" s="27">
        <v>1.92</v>
      </c>
    </row>
    <row r="39" spans="1:26" x14ac:dyDescent="0.3">
      <c r="A39" s="22"/>
      <c r="B39" s="23" t="s">
        <v>14</v>
      </c>
      <c r="C39" s="24"/>
      <c r="D39" s="24"/>
      <c r="E39" s="28">
        <v>0</v>
      </c>
      <c r="F39" s="28">
        <v>0</v>
      </c>
      <c r="G39" s="28">
        <v>13.96</v>
      </c>
      <c r="H39" s="28">
        <v>55.72</v>
      </c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27" thickBot="1" x14ac:dyDescent="0.35">
      <c r="A40" s="29" t="s">
        <v>24</v>
      </c>
      <c r="B40" s="18" t="s">
        <v>28</v>
      </c>
      <c r="C40" s="7" t="s">
        <v>34</v>
      </c>
      <c r="D40" s="18">
        <v>200</v>
      </c>
      <c r="E40" s="18">
        <f t="shared" ref="E40:G40" si="7">E41+E42+E43+E44</f>
        <v>7.12</v>
      </c>
      <c r="F40" s="18">
        <f t="shared" si="7"/>
        <v>9.94</v>
      </c>
      <c r="G40" s="18">
        <f t="shared" si="7"/>
        <v>33.86</v>
      </c>
      <c r="H40" s="18">
        <f>H41+H42+H43+H44</f>
        <v>252.01000000000002</v>
      </c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3.8" thickTop="1" x14ac:dyDescent="0.3">
      <c r="A41" s="51"/>
      <c r="B41" s="57" t="s">
        <v>41</v>
      </c>
      <c r="C41" s="61"/>
      <c r="D41" s="8"/>
      <c r="E41" s="8">
        <v>2.0099999999999998</v>
      </c>
      <c r="F41" s="8">
        <v>0.21</v>
      </c>
      <c r="G41" s="8">
        <v>23.61</v>
      </c>
      <c r="H41" s="8">
        <v>103.4</v>
      </c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x14ac:dyDescent="0.3">
      <c r="A42" s="51"/>
      <c r="B42" s="57" t="s">
        <v>11</v>
      </c>
      <c r="C42" s="61"/>
      <c r="D42" s="8"/>
      <c r="E42" s="8">
        <v>5.08</v>
      </c>
      <c r="F42" s="8">
        <v>5.6</v>
      </c>
      <c r="G42" s="8">
        <v>8.2200000000000006</v>
      </c>
      <c r="H42" s="8">
        <v>103.25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x14ac:dyDescent="0.3">
      <c r="A43" s="51"/>
      <c r="B43" s="57" t="s">
        <v>25</v>
      </c>
      <c r="C43" s="61"/>
      <c r="D43" s="8"/>
      <c r="E43" s="14">
        <v>0</v>
      </c>
      <c r="F43" s="14">
        <v>0</v>
      </c>
      <c r="G43" s="14">
        <v>1.99</v>
      </c>
      <c r="H43" s="14">
        <v>7.96</v>
      </c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3.8" thickBot="1" x14ac:dyDescent="0.35">
      <c r="A44" s="51"/>
      <c r="B44" s="57" t="s">
        <v>13</v>
      </c>
      <c r="C44" s="61"/>
      <c r="D44" s="8"/>
      <c r="E44" s="17">
        <v>0.03</v>
      </c>
      <c r="F44" s="17">
        <v>4.13</v>
      </c>
      <c r="G44" s="17">
        <v>0.04</v>
      </c>
      <c r="H44" s="17">
        <v>37.4</v>
      </c>
    </row>
    <row r="45" spans="1:26" x14ac:dyDescent="0.3">
      <c r="A45" s="36"/>
      <c r="B45" s="37" t="s">
        <v>29</v>
      </c>
      <c r="C45" s="42" t="s">
        <v>35</v>
      </c>
      <c r="D45" s="38">
        <v>180</v>
      </c>
      <c r="E45" s="38">
        <f t="shared" ref="E45:G45" si="8">E46+E47</f>
        <v>0.2</v>
      </c>
      <c r="F45" s="38">
        <f t="shared" si="8"/>
        <v>0.05</v>
      </c>
      <c r="G45" s="38">
        <f t="shared" si="8"/>
        <v>14.030000000000001</v>
      </c>
      <c r="H45" s="38">
        <f>H46+H47</f>
        <v>57.24</v>
      </c>
    </row>
    <row r="46" spans="1:26" x14ac:dyDescent="0.3">
      <c r="A46" s="36"/>
      <c r="B46" s="36" t="s">
        <v>29</v>
      </c>
      <c r="C46" s="8"/>
      <c r="D46" s="8"/>
      <c r="E46" s="35">
        <v>0.2</v>
      </c>
      <c r="F46" s="35">
        <v>0.05</v>
      </c>
      <c r="G46" s="35">
        <v>7.0000000000000007E-2</v>
      </c>
      <c r="H46" s="35">
        <v>1.52</v>
      </c>
    </row>
    <row r="47" spans="1:26" x14ac:dyDescent="0.3">
      <c r="A47" s="36"/>
      <c r="B47" s="36" t="s">
        <v>14</v>
      </c>
      <c r="C47" s="8"/>
      <c r="D47" s="39"/>
      <c r="E47" s="19">
        <v>0</v>
      </c>
      <c r="F47" s="19">
        <v>0</v>
      </c>
      <c r="G47" s="19">
        <v>13.96</v>
      </c>
      <c r="H47" s="19">
        <v>55.72</v>
      </c>
    </row>
    <row r="48" spans="1:26" x14ac:dyDescent="0.3">
      <c r="A48" s="77" t="s">
        <v>9</v>
      </c>
      <c r="B48" s="78"/>
      <c r="C48" s="45"/>
      <c r="D48" s="30"/>
      <c r="E48" s="30">
        <f t="shared" ref="E48:G48" si="9">E45+E40+E37+E36+E30+E25+E19+E16+E13+E10+E9+E4</f>
        <v>56.690000000000005</v>
      </c>
      <c r="F48" s="30">
        <f t="shared" si="9"/>
        <v>46.410000000000004</v>
      </c>
      <c r="G48" s="30">
        <f t="shared" si="9"/>
        <v>168.51000000000002</v>
      </c>
      <c r="H48" s="30">
        <f>H45+H40+H37+H36+H30+H25+H19+H16+H13+H10+H9+H4</f>
        <v>1323.4100000000003</v>
      </c>
    </row>
  </sheetData>
  <mergeCells count="3">
    <mergeCell ref="E2:G2"/>
    <mergeCell ref="A48:B48"/>
    <mergeCell ref="A1:H1"/>
  </mergeCells>
  <pageMargins left="0.12" right="0.12" top="0.1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2024-03-21T07:21:27Z</cp:lastPrinted>
  <dcterms:created xsi:type="dcterms:W3CDTF">2021-01-27T06:26:45Z</dcterms:created>
  <dcterms:modified xsi:type="dcterms:W3CDTF">2025-02-20T11:53:18Z</dcterms:modified>
</cp:coreProperties>
</file>