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49B475AD-ADAE-4F6D-B2FF-E541FA31D5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H54" i="1"/>
  <c r="G41" i="1"/>
  <c r="F41" i="1"/>
  <c r="E41" i="1"/>
  <c r="H41" i="1"/>
  <c r="H48" i="1"/>
  <c r="G48" i="1"/>
  <c r="F48" i="1"/>
  <c r="E48" i="1"/>
  <c r="G37" i="1"/>
  <c r="G34" i="1"/>
  <c r="G25" i="1"/>
  <c r="G16" i="1"/>
  <c r="G11" i="1"/>
  <c r="G8" i="1"/>
  <c r="G4" i="1"/>
  <c r="F37" i="1"/>
  <c r="F34" i="1"/>
  <c r="F25" i="1"/>
  <c r="F16" i="1"/>
  <c r="F11" i="1"/>
  <c r="F8" i="1"/>
  <c r="F4" i="1"/>
  <c r="E37" i="1"/>
  <c r="E34" i="1"/>
  <c r="E25" i="1"/>
  <c r="E16" i="1"/>
  <c r="E11" i="1"/>
  <c r="E8" i="1"/>
  <c r="E4" i="1"/>
  <c r="H37" i="1"/>
  <c r="H34" i="1"/>
  <c r="H25" i="1"/>
  <c r="H16" i="1"/>
  <c r="H11" i="1"/>
  <c r="H8" i="1"/>
  <c r="H4" i="1"/>
</calcChain>
</file>

<file path=xl/sharedStrings.xml><?xml version="1.0" encoding="utf-8"?>
<sst xmlns="http://schemas.openxmlformats.org/spreadsheetml/2006/main" count="76" uniqueCount="60">
  <si>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</si>
  <si>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</si>
  <si>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</si>
  <si>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</si>
  <si>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</si>
  <si>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</si>
  <si>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</si>
  <si>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</si>
  <si>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</si>
  <si>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</si>
  <si>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</si>
  <si>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</si>
  <si>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</si>
  <si>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</si>
  <si>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</si>
  <si>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</si>
  <si>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Обед</t>
  </si>
  <si>
    <t>Морковь</t>
  </si>
  <si>
    <t>Масло растительное</t>
  </si>
  <si>
    <t>Мясо кур</t>
  </si>
  <si>
    <t>Лук репчатый</t>
  </si>
  <si>
    <t>Хлеб ржаной</t>
  </si>
  <si>
    <t>Картофель</t>
  </si>
  <si>
    <t>2завтрак</t>
  </si>
  <si>
    <t>вес блюда</t>
  </si>
  <si>
    <t>263</t>
  </si>
  <si>
    <t>11</t>
  </si>
  <si>
    <t>51</t>
  </si>
  <si>
    <t>гречка</t>
  </si>
  <si>
    <t>Сок</t>
  </si>
  <si>
    <t>152</t>
  </si>
  <si>
    <t>Масло сливочное</t>
  </si>
  <si>
    <t>Мука</t>
  </si>
  <si>
    <t>Томатная паста</t>
  </si>
  <si>
    <t>Макароны</t>
  </si>
  <si>
    <t>курина грудка</t>
  </si>
  <si>
    <t>изюм</t>
  </si>
  <si>
    <t>мука</t>
  </si>
  <si>
    <t>яйцо</t>
  </si>
  <si>
    <t>Суп с клецками на курином бульоне</t>
  </si>
  <si>
    <t>Завтрак</t>
  </si>
  <si>
    <t xml:space="preserve">Каша гречневая с маслом </t>
  </si>
  <si>
    <t>Макароны отварные с маслом и сахаром</t>
  </si>
  <si>
    <t>масло растительное</t>
  </si>
  <si>
    <t>Компот из изюма</t>
  </si>
  <si>
    <t>Бефстроганов из мяса куриной грудки</t>
  </si>
  <si>
    <t>Сметана</t>
  </si>
  <si>
    <t>1</t>
  </si>
  <si>
    <t>Сушка</t>
  </si>
  <si>
    <t>Овощное рагу</t>
  </si>
  <si>
    <t>Капуста</t>
  </si>
  <si>
    <t>кофейный напиток с молоком</t>
  </si>
  <si>
    <t>253</t>
  </si>
  <si>
    <t>Кофейный напиток</t>
  </si>
  <si>
    <t xml:space="preserve"> Молоко</t>
  </si>
  <si>
    <t>меню на 21.04.2025</t>
  </si>
  <si>
    <t>Горошек зеленый</t>
  </si>
  <si>
    <t>200/30</t>
  </si>
  <si>
    <t>47/30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</si>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</sst>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1" applyFont="1" applyAlignment="1">
      <alignment vertical="top" wrapText="1"/>
    </xf>
    <xf numFmtId="2" fontId="2" fillId="0" borderId="0" xfId="1" applyNumberFormat="1" applyFont="1" applyAlignment="1">
      <alignment vertical="top" wrapText="1"/>
    </xf>
    <xf numFmtId="0" fontId="3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3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49" fontId="3" fillId="3" borderId="1" xfId="1" applyNumberFormat="1" applyFont="1" applyFill="1" applyBorder="1" applyAlignment="1">
      <alignment horizontal="center" vertical="center" wrapText="1"/>
    </xf>
    <xf numFmtId="0" fontId="2" fillId="0" borderId="0" xfId="1" applyFont="1"/>
    <xf numFmtId="0" fontId="4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left" vertical="center" wrapText="1"/>
    </xf>
    <xf numFmtId="0" fontId="7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0" xfId="1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0" xfId="0" applyFont="1"/>
    <xf numFmtId="0" fontId="2" fillId="0" borderId="0" xfId="0" applyFont="1"/>
    <xf numFmtId="0" fontId="3" fillId="3" borderId="1" xfId="1" applyFont="1" applyFill="1" applyBorder="1" applyAlignment="1">
      <alignment horizontal="center" vertical="center" wrapText="1" shrinkToFit="1"/>
    </xf>
    <xf numFmtId="49" fontId="3" fillId="3" borderId="1" xfId="1" applyNumberFormat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top" wrapText="1"/>
    </xf>
    <xf numFmtId="0" fontId="10" fillId="0" borderId="0" xfId="0" applyFont="1"/>
    <xf numFmtId="0" fontId="8" fillId="0" borderId="2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top" wrapText="1"/>
    </xf>
    <xf numFmtId="0" fontId="4" fillId="2" borderId="5" xfId="1" applyFont="1" applyFill="1" applyBorder="1" applyAlignment="1">
      <alignment vertical="top" wrapText="1"/>
    </xf>
    <xf numFmtId="0" fontId="2" fillId="2" borderId="5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vertical="top" wrapText="1"/>
    </xf>
    <xf numFmtId="0" fontId="2" fillId="2" borderId="1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2" fillId="0" borderId="5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shrinkToFit="1"/>
    </xf>
    <xf numFmtId="49" fontId="3" fillId="3" borderId="3" xfId="1" applyNumberFormat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3" borderId="1" xfId="1" applyFont="1" applyFill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2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1" applyFont="1" applyFill="1" applyBorder="1" applyAlignment="1">
      <alignment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4"/>
  <sheetViews>
    <sheetView tabSelected="1" topLeftCell="A38" workbookViewId="0">
      <selection activeCell="E54" sqref="E54:G54"/>
    </sheetView>
  </sheetViews>
  <sheetFormatPr defaultColWidth="9.109375" defaultRowHeight="13.2" x14ac:dyDescent="0.25"/>
  <cols>
    <col min="1" max="1" width="9.109375" style="16"/>
    <col min="2" max="2" width="21.88671875" style="16" customWidth="1"/>
    <col min="3" max="3" width="5.6640625" style="17" customWidth="1"/>
    <col min="4" max="4" width="6.6640625" style="17" customWidth="1"/>
    <col min="5" max="5" width="6.5546875" style="17" customWidth="1"/>
    <col min="6" max="6" width="6.88671875" style="17" customWidth="1"/>
    <col min="7" max="7" width="7" style="17" customWidth="1"/>
    <col min="8" max="8" width="12.21875" style="17" customWidth="1"/>
    <col min="9" max="16384" width="9.109375" style="20"/>
  </cols>
  <sheetData>
    <row r="1" spans="1:32" x14ac:dyDescent="0.25">
      <c r="A1" s="61" t="s">
        <v>55</v>
      </c>
      <c r="B1" s="62"/>
      <c r="C1" s="62"/>
      <c r="D1" s="62"/>
      <c r="E1" s="62"/>
      <c r="F1" s="62"/>
      <c r="G1" s="62"/>
      <c r="H1" s="62"/>
      <c r="I1" s="23"/>
      <c r="J1" s="23"/>
      <c r="K1" s="23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s="26" customFormat="1" ht="39" customHeight="1" x14ac:dyDescent="0.25">
      <c r="A2" s="6" t="s">
        <v>0</v>
      </c>
      <c r="B2" s="6" t="s">
        <v>1</v>
      </c>
      <c r="C2" s="6" t="s">
        <v>2</v>
      </c>
      <c r="D2" s="6" t="s">
        <v>24</v>
      </c>
      <c r="E2" s="63" t="s">
        <v>3</v>
      </c>
      <c r="F2" s="63"/>
      <c r="G2" s="63"/>
      <c r="H2" s="6" t="s">
        <v>4</v>
      </c>
      <c r="I2" s="3"/>
      <c r="J2" s="3"/>
      <c r="K2" s="3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2" x14ac:dyDescent="0.25">
      <c r="A3" s="7"/>
      <c r="B3" s="7"/>
      <c r="C3" s="7"/>
      <c r="D3" s="7"/>
      <c r="E3" s="7" t="s">
        <v>5</v>
      </c>
      <c r="F3" s="7" t="s">
        <v>6</v>
      </c>
      <c r="G3" s="7" t="s">
        <v>7</v>
      </c>
      <c r="H3" s="7" t="s">
        <v>8</v>
      </c>
      <c r="I3" s="1"/>
      <c r="J3" s="1"/>
      <c r="K3" s="1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6.4" x14ac:dyDescent="0.25">
      <c r="A4" s="18" t="s">
        <v>40</v>
      </c>
      <c r="B4" s="6" t="s">
        <v>42</v>
      </c>
      <c r="C4" s="6">
        <v>194</v>
      </c>
      <c r="D4" s="6">
        <v>120</v>
      </c>
      <c r="E4" s="6">
        <f t="shared" ref="E4:G4" si="0">SUM(E5:E7)</f>
        <v>4.5</v>
      </c>
      <c r="F4" s="6">
        <f t="shared" si="0"/>
        <v>4.2</v>
      </c>
      <c r="G4" s="6">
        <f t="shared" si="0"/>
        <v>29.49</v>
      </c>
      <c r="H4" s="6">
        <f>SUM(H5:H7)</f>
        <v>174.26</v>
      </c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2" x14ac:dyDescent="0.25">
      <c r="A5" s="50"/>
      <c r="B5" s="8" t="s">
        <v>10</v>
      </c>
      <c r="C5" s="7"/>
      <c r="D5" s="7"/>
      <c r="E5" s="9">
        <v>0</v>
      </c>
      <c r="F5" s="9">
        <v>3.6</v>
      </c>
      <c r="G5" s="9">
        <v>0.1</v>
      </c>
      <c r="H5" s="9">
        <v>33.1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2" x14ac:dyDescent="0.25">
      <c r="A6" s="50"/>
      <c r="B6" s="8" t="s">
        <v>34</v>
      </c>
      <c r="C6" s="7"/>
      <c r="D6" s="7"/>
      <c r="E6" s="7">
        <v>4.5</v>
      </c>
      <c r="F6" s="7">
        <v>0.6</v>
      </c>
      <c r="G6" s="7">
        <v>27.4</v>
      </c>
      <c r="H6" s="7">
        <v>133.19999999999999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2" x14ac:dyDescent="0.25">
      <c r="A7" s="31"/>
      <c r="B7" s="10" t="s">
        <v>12</v>
      </c>
      <c r="C7" s="12"/>
      <c r="D7" s="12"/>
      <c r="E7" s="12">
        <v>0</v>
      </c>
      <c r="F7" s="12">
        <v>0</v>
      </c>
      <c r="G7" s="12">
        <v>1.99</v>
      </c>
      <c r="H7" s="12">
        <v>7.96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2" x14ac:dyDescent="0.25">
      <c r="A8" s="8"/>
      <c r="B8" s="6" t="s">
        <v>11</v>
      </c>
      <c r="C8" s="13" t="s">
        <v>25</v>
      </c>
      <c r="D8" s="6">
        <v>180</v>
      </c>
      <c r="E8" s="6">
        <f t="shared" ref="E8:G8" si="1">E9+E10</f>
        <v>0.2</v>
      </c>
      <c r="F8" s="6">
        <f t="shared" si="1"/>
        <v>0.05</v>
      </c>
      <c r="G8" s="6">
        <f t="shared" si="1"/>
        <v>14.030000000000001</v>
      </c>
      <c r="H8" s="6">
        <f>H9+H10</f>
        <v>57.24</v>
      </c>
      <c r="I8" s="1"/>
      <c r="J8" s="2"/>
      <c r="K8" s="2"/>
    </row>
    <row r="9" spans="1:32" x14ac:dyDescent="0.25">
      <c r="A9" s="8"/>
      <c r="B9" s="8" t="s">
        <v>11</v>
      </c>
      <c r="C9" s="9"/>
      <c r="D9" s="9"/>
      <c r="E9" s="7">
        <v>0.2</v>
      </c>
      <c r="F9" s="7">
        <v>0.05</v>
      </c>
      <c r="G9" s="7">
        <v>7.0000000000000007E-2</v>
      </c>
      <c r="H9" s="7">
        <v>1.52</v>
      </c>
      <c r="I9" s="1"/>
      <c r="J9" s="2"/>
      <c r="K9" s="2"/>
    </row>
    <row r="10" spans="1:32" x14ac:dyDescent="0.25">
      <c r="A10" s="8"/>
      <c r="B10" s="8" t="s">
        <v>12</v>
      </c>
      <c r="C10" s="9"/>
      <c r="D10" s="9"/>
      <c r="E10" s="7">
        <v>0</v>
      </c>
      <c r="F10" s="7">
        <v>0</v>
      </c>
      <c r="G10" s="7">
        <v>13.96</v>
      </c>
      <c r="H10" s="7">
        <v>55.72</v>
      </c>
      <c r="I10" s="1"/>
      <c r="J10" s="2"/>
      <c r="K10" s="2"/>
    </row>
    <row r="11" spans="1:32" ht="26.4" x14ac:dyDescent="0.25">
      <c r="A11" s="7"/>
      <c r="B11" s="6" t="s">
        <v>13</v>
      </c>
      <c r="C11" s="6">
        <v>50</v>
      </c>
      <c r="D11" s="32" t="s">
        <v>14</v>
      </c>
      <c r="E11" s="32">
        <f t="shared" ref="E11:G11" si="2">E12+E13</f>
        <v>2.46</v>
      </c>
      <c r="F11" s="32">
        <f t="shared" si="2"/>
        <v>4.43</v>
      </c>
      <c r="G11" s="32">
        <f t="shared" si="2"/>
        <v>14.68</v>
      </c>
      <c r="H11" s="32">
        <f>H12+H13</f>
        <v>110</v>
      </c>
    </row>
    <row r="12" spans="1:32" x14ac:dyDescent="0.25">
      <c r="A12" s="7"/>
      <c r="B12" s="19" t="s">
        <v>15</v>
      </c>
      <c r="C12" s="21"/>
      <c r="D12" s="9"/>
      <c r="E12" s="9">
        <v>2.4300000000000002</v>
      </c>
      <c r="F12" s="9">
        <v>0.3</v>
      </c>
      <c r="G12" s="9">
        <v>14.64</v>
      </c>
      <c r="H12" s="9">
        <v>72.599999999999994</v>
      </c>
    </row>
    <row r="13" spans="1:32" x14ac:dyDescent="0.25">
      <c r="A13" s="7"/>
      <c r="B13" s="19" t="s">
        <v>10</v>
      </c>
      <c r="C13" s="21"/>
      <c r="D13" s="9"/>
      <c r="E13" s="9">
        <v>0.03</v>
      </c>
      <c r="F13" s="9">
        <v>4.13</v>
      </c>
      <c r="G13" s="9">
        <v>0.04</v>
      </c>
      <c r="H13" s="9">
        <v>37.4</v>
      </c>
    </row>
    <row r="14" spans="1:32" x14ac:dyDescent="0.25">
      <c r="A14" s="6" t="s">
        <v>23</v>
      </c>
      <c r="B14" s="6" t="s">
        <v>29</v>
      </c>
      <c r="C14" s="33"/>
      <c r="D14" s="6">
        <v>100</v>
      </c>
      <c r="E14" s="6">
        <v>0.7</v>
      </c>
      <c r="F14" s="6">
        <v>0.1</v>
      </c>
      <c r="G14" s="6">
        <v>13.1</v>
      </c>
      <c r="H14" s="6">
        <v>59.8</v>
      </c>
    </row>
    <row r="15" spans="1:32" x14ac:dyDescent="0.25">
      <c r="A15" s="6" t="s">
        <v>16</v>
      </c>
      <c r="B15" s="6" t="s">
        <v>56</v>
      </c>
      <c r="C15" s="13" t="s">
        <v>26</v>
      </c>
      <c r="D15" s="6">
        <v>26</v>
      </c>
      <c r="E15" s="6">
        <v>0.9</v>
      </c>
      <c r="F15" s="6">
        <v>0.1</v>
      </c>
      <c r="G15" s="6">
        <v>4.8</v>
      </c>
      <c r="H15" s="6">
        <v>24.5</v>
      </c>
      <c r="I15" s="1"/>
      <c r="J15" s="2"/>
      <c r="K15" s="2"/>
    </row>
    <row r="16" spans="1:32" customFormat="1" ht="27" thickBot="1" x14ac:dyDescent="0.35">
      <c r="A16" s="37"/>
      <c r="B16" s="38" t="s">
        <v>39</v>
      </c>
      <c r="C16" s="39"/>
      <c r="D16" s="38" t="s">
        <v>57</v>
      </c>
      <c r="E16" s="40">
        <f t="shared" ref="E16:G16" si="3">E17+E18+E19+E20+E21+E22+E23+E24</f>
        <v>5.92</v>
      </c>
      <c r="F16" s="40">
        <f t="shared" si="3"/>
        <v>6.5</v>
      </c>
      <c r="G16" s="40">
        <f t="shared" si="3"/>
        <v>17.350000000000001</v>
      </c>
      <c r="H16" s="40">
        <f>H17+H18+H19+H20+H21+H22+H23+H24</f>
        <v>148.36999999999998</v>
      </c>
    </row>
    <row r="17" spans="1:11" customFormat="1" ht="15" thickTop="1" x14ac:dyDescent="0.3">
      <c r="A17" s="35"/>
      <c r="B17" s="41" t="s">
        <v>19</v>
      </c>
      <c r="C17" s="42"/>
      <c r="D17" s="43"/>
      <c r="E17" s="43">
        <v>3.2</v>
      </c>
      <c r="F17" s="43">
        <v>2.8</v>
      </c>
      <c r="G17" s="43">
        <v>0</v>
      </c>
      <c r="H17" s="43">
        <v>38</v>
      </c>
    </row>
    <row r="18" spans="1:11" customFormat="1" ht="14.4" x14ac:dyDescent="0.3">
      <c r="A18" s="35"/>
      <c r="B18" s="44" t="s">
        <v>20</v>
      </c>
      <c r="C18" s="45"/>
      <c r="D18" s="9"/>
      <c r="E18" s="9">
        <v>0.14000000000000001</v>
      </c>
      <c r="F18" s="9">
        <v>0</v>
      </c>
      <c r="G18" s="9">
        <v>1.04</v>
      </c>
      <c r="H18" s="9">
        <v>4.0999999999999996</v>
      </c>
    </row>
    <row r="19" spans="1:11" customFormat="1" ht="14.4" x14ac:dyDescent="0.3">
      <c r="A19" s="35"/>
      <c r="B19" s="44" t="s">
        <v>17</v>
      </c>
      <c r="C19" s="45"/>
      <c r="D19" s="9"/>
      <c r="E19" s="9">
        <v>0.13</v>
      </c>
      <c r="F19" s="9">
        <v>0.01</v>
      </c>
      <c r="G19" s="9">
        <v>0.69</v>
      </c>
      <c r="H19" s="9">
        <v>3.2</v>
      </c>
    </row>
    <row r="20" spans="1:11" s="36" customFormat="1" ht="14.4" x14ac:dyDescent="0.3">
      <c r="A20" s="35"/>
      <c r="B20" s="44" t="s">
        <v>37</v>
      </c>
      <c r="C20" s="46"/>
      <c r="D20" s="9"/>
      <c r="E20" s="47">
        <v>0.74</v>
      </c>
      <c r="F20" s="47">
        <v>0.1</v>
      </c>
      <c r="G20" s="47">
        <v>5.99</v>
      </c>
      <c r="H20" s="47">
        <v>27.36</v>
      </c>
    </row>
    <row r="21" spans="1:11" customFormat="1" ht="14.4" x14ac:dyDescent="0.3">
      <c r="A21" s="35"/>
      <c r="B21" s="44" t="s">
        <v>38</v>
      </c>
      <c r="C21" s="45"/>
      <c r="D21" s="48"/>
      <c r="E21" s="49">
        <v>0.64</v>
      </c>
      <c r="F21" s="49">
        <v>0.55000000000000004</v>
      </c>
      <c r="G21" s="49">
        <v>0.03</v>
      </c>
      <c r="H21" s="49">
        <v>7.85</v>
      </c>
    </row>
    <row r="22" spans="1:11" customFormat="1" ht="14.4" x14ac:dyDescent="0.3">
      <c r="A22" s="35"/>
      <c r="B22" s="44" t="s">
        <v>10</v>
      </c>
      <c r="C22" s="45"/>
      <c r="D22" s="9"/>
      <c r="E22" s="43">
        <v>0.01</v>
      </c>
      <c r="F22" s="43">
        <v>0.83</v>
      </c>
      <c r="G22" s="43">
        <v>0.01</v>
      </c>
      <c r="H22" s="43">
        <v>7.48</v>
      </c>
    </row>
    <row r="23" spans="1:11" customFormat="1" ht="14.4" x14ac:dyDescent="0.3">
      <c r="A23" s="35"/>
      <c r="B23" s="44" t="s">
        <v>22</v>
      </c>
      <c r="C23" s="45"/>
      <c r="D23" s="9"/>
      <c r="E23" s="9">
        <v>1.06</v>
      </c>
      <c r="F23" s="9">
        <v>0.21</v>
      </c>
      <c r="G23" s="9">
        <v>9.59</v>
      </c>
      <c r="H23" s="9">
        <v>42.4</v>
      </c>
    </row>
    <row r="24" spans="1:11" customFormat="1" ht="14.4" x14ac:dyDescent="0.3">
      <c r="A24" s="35"/>
      <c r="B24" s="44" t="s">
        <v>18</v>
      </c>
      <c r="C24" s="45"/>
      <c r="D24" s="9"/>
      <c r="E24" s="9">
        <v>0</v>
      </c>
      <c r="F24" s="9">
        <v>2</v>
      </c>
      <c r="G24" s="9">
        <v>0</v>
      </c>
      <c r="H24" s="9">
        <v>17.98</v>
      </c>
    </row>
    <row r="25" spans="1:11" ht="26.4" x14ac:dyDescent="0.25">
      <c r="A25" s="8"/>
      <c r="B25" s="6" t="s">
        <v>45</v>
      </c>
      <c r="C25" s="13" t="s">
        <v>30</v>
      </c>
      <c r="D25" s="6" t="s">
        <v>58</v>
      </c>
      <c r="E25" s="6">
        <f t="shared" ref="E25:G25" si="4">E26+E27+E28+E30+E31+E32+E33</f>
        <v>20.700000000000006</v>
      </c>
      <c r="F25" s="6">
        <f t="shared" si="4"/>
        <v>3.3</v>
      </c>
      <c r="G25" s="6">
        <f t="shared" si="4"/>
        <v>3.6999999999999997</v>
      </c>
      <c r="H25" s="6">
        <f>H26+H27+H28+H30+H31+H32+H33</f>
        <v>124.19999999999997</v>
      </c>
      <c r="I25" s="1"/>
      <c r="J25" s="2"/>
      <c r="K25" s="2"/>
    </row>
    <row r="26" spans="1:11" x14ac:dyDescent="0.25">
      <c r="A26" s="8"/>
      <c r="B26" s="8" t="s">
        <v>35</v>
      </c>
      <c r="C26" s="7"/>
      <c r="D26" s="7"/>
      <c r="E26" s="11">
        <v>20.100000000000001</v>
      </c>
      <c r="F26" s="11">
        <v>1.6</v>
      </c>
      <c r="G26" s="11">
        <v>0.3</v>
      </c>
      <c r="H26" s="11">
        <v>91.6</v>
      </c>
      <c r="I26" s="1"/>
      <c r="J26" s="2"/>
      <c r="K26" s="2"/>
    </row>
    <row r="27" spans="1:11" x14ac:dyDescent="0.25">
      <c r="A27" s="8"/>
      <c r="B27" s="8" t="s">
        <v>18</v>
      </c>
      <c r="C27" s="7"/>
      <c r="D27" s="7"/>
      <c r="E27" s="9">
        <v>0</v>
      </c>
      <c r="F27" s="9">
        <v>1</v>
      </c>
      <c r="G27" s="9">
        <v>0</v>
      </c>
      <c r="H27" s="9">
        <v>9</v>
      </c>
      <c r="I27" s="1"/>
      <c r="J27" s="2"/>
      <c r="K27" s="2"/>
    </row>
    <row r="28" spans="1:11" x14ac:dyDescent="0.25">
      <c r="A28" s="8"/>
      <c r="B28" s="8" t="s">
        <v>31</v>
      </c>
      <c r="C28" s="7"/>
      <c r="D28" s="7"/>
      <c r="E28" s="7">
        <v>0</v>
      </c>
      <c r="F28" s="7">
        <v>0.7</v>
      </c>
      <c r="G28" s="7">
        <v>0</v>
      </c>
      <c r="H28" s="7">
        <v>6.6</v>
      </c>
      <c r="I28" s="1"/>
      <c r="J28" s="2"/>
      <c r="K28" s="2"/>
    </row>
    <row r="29" spans="1:11" x14ac:dyDescent="0.25">
      <c r="A29" s="8"/>
      <c r="B29" s="10" t="s">
        <v>46</v>
      </c>
      <c r="C29" s="12"/>
      <c r="D29" s="12"/>
      <c r="E29" s="12">
        <v>0.14000000000000001</v>
      </c>
      <c r="F29" s="12">
        <v>1</v>
      </c>
      <c r="G29" s="12">
        <v>0.13</v>
      </c>
      <c r="H29" s="12">
        <v>10.23</v>
      </c>
      <c r="I29" s="1"/>
      <c r="J29" s="2"/>
      <c r="K29" s="2"/>
    </row>
    <row r="30" spans="1:11" s="27" customFormat="1" x14ac:dyDescent="0.25">
      <c r="A30" s="15"/>
      <c r="B30" s="8" t="s">
        <v>32</v>
      </c>
      <c r="C30" s="7"/>
      <c r="D30" s="7"/>
      <c r="E30" s="7">
        <v>0.3</v>
      </c>
      <c r="F30" s="7">
        <v>0</v>
      </c>
      <c r="G30" s="7">
        <v>2.1</v>
      </c>
      <c r="H30" s="7">
        <v>10</v>
      </c>
      <c r="I30" s="4"/>
      <c r="J30" s="5"/>
      <c r="K30" s="5"/>
    </row>
    <row r="31" spans="1:11" s="27" customFormat="1" x14ac:dyDescent="0.25">
      <c r="A31" s="15"/>
      <c r="B31" s="8" t="s">
        <v>33</v>
      </c>
      <c r="C31" s="7"/>
      <c r="D31" s="7"/>
      <c r="E31" s="7">
        <v>0.1</v>
      </c>
      <c r="F31" s="7">
        <v>0</v>
      </c>
      <c r="G31" s="7">
        <v>0.6</v>
      </c>
      <c r="H31" s="7">
        <v>3.1</v>
      </c>
      <c r="I31" s="4"/>
      <c r="J31" s="5"/>
      <c r="K31" s="5"/>
    </row>
    <row r="32" spans="1:11" x14ac:dyDescent="0.25">
      <c r="A32" s="8"/>
      <c r="B32" s="8" t="s">
        <v>17</v>
      </c>
      <c r="C32" s="7"/>
      <c r="D32" s="7"/>
      <c r="E32" s="9">
        <v>0.1</v>
      </c>
      <c r="F32" s="9">
        <v>0</v>
      </c>
      <c r="G32" s="9">
        <v>0.3</v>
      </c>
      <c r="H32" s="9">
        <v>1.8</v>
      </c>
      <c r="I32" s="1"/>
      <c r="J32" s="2"/>
      <c r="K32" s="2"/>
    </row>
    <row r="33" spans="1:11" x14ac:dyDescent="0.25">
      <c r="A33" s="8"/>
      <c r="B33" s="8" t="s">
        <v>20</v>
      </c>
      <c r="C33" s="7"/>
      <c r="D33" s="7"/>
      <c r="E33" s="9">
        <v>0.1</v>
      </c>
      <c r="F33" s="9">
        <v>0</v>
      </c>
      <c r="G33" s="9">
        <v>0.4</v>
      </c>
      <c r="H33" s="9">
        <v>2.1</v>
      </c>
      <c r="I33" s="1"/>
      <c r="J33" s="2"/>
      <c r="K33" s="2"/>
    </row>
    <row r="34" spans="1:11" ht="26.4" x14ac:dyDescent="0.25">
      <c r="A34" s="8"/>
      <c r="B34" s="29" t="s">
        <v>41</v>
      </c>
      <c r="C34" s="30"/>
      <c r="D34" s="18">
        <v>150</v>
      </c>
      <c r="E34" s="18">
        <f t="shared" ref="E34:G34" si="5">SUM(E35:E36)</f>
        <v>2.5499999999999998</v>
      </c>
      <c r="F34" s="18">
        <f t="shared" si="5"/>
        <v>4.79</v>
      </c>
      <c r="G34" s="18">
        <f t="shared" si="5"/>
        <v>12.459999999999999</v>
      </c>
      <c r="H34" s="18">
        <f>SUM(H35:H36)</f>
        <v>100</v>
      </c>
      <c r="I34" s="1"/>
      <c r="J34" s="2"/>
      <c r="K34" s="2"/>
    </row>
    <row r="35" spans="1:11" x14ac:dyDescent="0.25">
      <c r="A35" s="8"/>
      <c r="B35" s="10" t="s">
        <v>28</v>
      </c>
      <c r="C35" s="12"/>
      <c r="D35" s="12"/>
      <c r="E35" s="12">
        <v>2.52</v>
      </c>
      <c r="F35" s="12">
        <v>0.66</v>
      </c>
      <c r="G35" s="12">
        <v>12.42</v>
      </c>
      <c r="H35" s="12">
        <v>62.6</v>
      </c>
      <c r="I35" s="1"/>
      <c r="J35" s="2"/>
      <c r="K35" s="2"/>
    </row>
    <row r="36" spans="1:11" x14ac:dyDescent="0.25">
      <c r="A36" s="8"/>
      <c r="B36" s="10" t="s">
        <v>10</v>
      </c>
      <c r="C36" s="12"/>
      <c r="D36" s="12"/>
      <c r="E36" s="9">
        <v>0.03</v>
      </c>
      <c r="F36" s="9">
        <v>4.13</v>
      </c>
      <c r="G36" s="9">
        <v>0.04</v>
      </c>
      <c r="H36" s="9">
        <v>37.4</v>
      </c>
      <c r="I36" s="1"/>
      <c r="J36" s="2"/>
      <c r="K36" s="2"/>
    </row>
    <row r="37" spans="1:11" x14ac:dyDescent="0.25">
      <c r="A37" s="34"/>
      <c r="B37" s="6" t="s">
        <v>44</v>
      </c>
      <c r="C37" s="6">
        <v>241</v>
      </c>
      <c r="D37" s="6">
        <v>180</v>
      </c>
      <c r="E37" s="6">
        <f t="shared" ref="E37:G37" si="6">SUM(E38:E39)</f>
        <v>0.1</v>
      </c>
      <c r="F37" s="6">
        <f t="shared" si="6"/>
        <v>0</v>
      </c>
      <c r="G37" s="6">
        <f t="shared" si="6"/>
        <v>18.5</v>
      </c>
      <c r="H37" s="6">
        <f>SUM(H38:H39)</f>
        <v>73.7</v>
      </c>
      <c r="I37" s="1"/>
      <c r="J37" s="2"/>
      <c r="K37" s="2"/>
    </row>
    <row r="38" spans="1:11" x14ac:dyDescent="0.25">
      <c r="A38" s="34"/>
      <c r="B38" s="19" t="s">
        <v>12</v>
      </c>
      <c r="C38" s="7"/>
      <c r="D38" s="7"/>
      <c r="E38" s="9">
        <v>0</v>
      </c>
      <c r="F38" s="9">
        <v>0</v>
      </c>
      <c r="G38" s="9">
        <v>15</v>
      </c>
      <c r="H38" s="9">
        <v>59.9</v>
      </c>
      <c r="I38" s="1"/>
      <c r="J38" s="2"/>
      <c r="K38" s="2"/>
    </row>
    <row r="39" spans="1:11" x14ac:dyDescent="0.25">
      <c r="A39" s="34"/>
      <c r="B39" s="19" t="s">
        <v>36</v>
      </c>
      <c r="C39" s="7"/>
      <c r="D39" s="7"/>
      <c r="E39" s="7">
        <v>0.1</v>
      </c>
      <c r="F39" s="7">
        <v>0</v>
      </c>
      <c r="G39" s="7">
        <v>3.5</v>
      </c>
      <c r="H39" s="7">
        <v>13.8</v>
      </c>
      <c r="I39" s="1"/>
      <c r="J39" s="2"/>
      <c r="K39" s="2"/>
    </row>
    <row r="40" spans="1:11" s="28" customFormat="1" x14ac:dyDescent="0.25">
      <c r="A40" s="8"/>
      <c r="B40" s="18" t="s">
        <v>21</v>
      </c>
      <c r="C40" s="30" t="s">
        <v>27</v>
      </c>
      <c r="D40" s="18">
        <v>40</v>
      </c>
      <c r="E40" s="6">
        <v>2.64</v>
      </c>
      <c r="F40" s="6">
        <v>0.48</v>
      </c>
      <c r="G40" s="6">
        <v>13.68</v>
      </c>
      <c r="H40" s="6">
        <v>66</v>
      </c>
      <c r="I40" s="1"/>
      <c r="J40" s="2"/>
      <c r="K40" s="2"/>
    </row>
    <row r="41" spans="1:11" ht="19.2" customHeight="1" thickBot="1" x14ac:dyDescent="0.3">
      <c r="A41" s="65" t="s">
        <v>59</v>
      </c>
      <c r="B41" s="38" t="s">
        <v>49</v>
      </c>
      <c r="C41" s="55" t="s">
        <v>47</v>
      </c>
      <c r="D41" s="38">
        <v>140</v>
      </c>
      <c r="E41" s="38">
        <f t="shared" ref="E41:G41" si="7">SUM(E42:E47)</f>
        <v>5.76</v>
      </c>
      <c r="F41" s="38">
        <f t="shared" si="7"/>
        <v>9.7099999999999973</v>
      </c>
      <c r="G41" s="38">
        <f t="shared" si="7"/>
        <v>31.83</v>
      </c>
      <c r="H41" s="38">
        <f>SUM(H42:H47)</f>
        <v>301.17</v>
      </c>
      <c r="I41" s="1"/>
      <c r="J41" s="2"/>
      <c r="K41" s="2"/>
    </row>
    <row r="42" spans="1:11" ht="13.8" thickTop="1" x14ac:dyDescent="0.25">
      <c r="A42" s="54"/>
      <c r="B42" s="56" t="s">
        <v>43</v>
      </c>
      <c r="C42" s="43"/>
      <c r="D42" s="43"/>
      <c r="E42" s="43">
        <v>0</v>
      </c>
      <c r="F42" s="43">
        <v>5</v>
      </c>
      <c r="G42" s="43">
        <v>0</v>
      </c>
      <c r="H42" s="43">
        <v>44.95</v>
      </c>
      <c r="I42" s="1"/>
      <c r="J42" s="2"/>
      <c r="K42" s="2"/>
    </row>
    <row r="43" spans="1:11" x14ac:dyDescent="0.25">
      <c r="A43" s="7"/>
      <c r="B43" s="19" t="s">
        <v>10</v>
      </c>
      <c r="C43" s="21"/>
      <c r="D43" s="9"/>
      <c r="E43" s="9">
        <v>0.03</v>
      </c>
      <c r="F43" s="9">
        <v>4.13</v>
      </c>
      <c r="G43" s="9">
        <v>0.04</v>
      </c>
      <c r="H43" s="9">
        <v>37.4</v>
      </c>
      <c r="I43" s="1"/>
      <c r="J43" s="2"/>
      <c r="K43" s="2"/>
    </row>
    <row r="44" spans="1:11" x14ac:dyDescent="0.25">
      <c r="A44" s="34"/>
      <c r="B44" s="19" t="s">
        <v>50</v>
      </c>
      <c r="C44" s="8"/>
      <c r="D44" s="8"/>
      <c r="E44" s="7">
        <v>3.6</v>
      </c>
      <c r="F44" s="7">
        <v>0.2</v>
      </c>
      <c r="G44" s="7">
        <v>13.6</v>
      </c>
      <c r="H44" s="7">
        <v>54</v>
      </c>
      <c r="I44" s="1"/>
      <c r="J44" s="2"/>
      <c r="K44" s="2"/>
    </row>
    <row r="45" spans="1:11" x14ac:dyDescent="0.25">
      <c r="A45" s="57"/>
      <c r="B45" s="56" t="s">
        <v>17</v>
      </c>
      <c r="C45" s="43"/>
      <c r="D45" s="43"/>
      <c r="E45" s="43">
        <v>0.26</v>
      </c>
      <c r="F45" s="43">
        <v>0.02</v>
      </c>
      <c r="G45" s="43">
        <v>1.38</v>
      </c>
      <c r="H45" s="43">
        <v>6.4</v>
      </c>
      <c r="I45" s="1"/>
      <c r="J45" s="2"/>
      <c r="K45" s="2"/>
    </row>
    <row r="46" spans="1:11" x14ac:dyDescent="0.25">
      <c r="A46" s="57"/>
      <c r="B46" s="56" t="s">
        <v>20</v>
      </c>
      <c r="C46" s="43"/>
      <c r="D46" s="43"/>
      <c r="E46" s="9">
        <v>7.0000000000000007E-2</v>
      </c>
      <c r="F46" s="9">
        <v>0</v>
      </c>
      <c r="G46" s="9">
        <v>0.52</v>
      </c>
      <c r="H46" s="9">
        <v>2.0499999999999998</v>
      </c>
      <c r="I46" s="1"/>
      <c r="J46" s="2"/>
      <c r="K46" s="2"/>
    </row>
    <row r="47" spans="1:11" x14ac:dyDescent="0.25">
      <c r="A47" s="57"/>
      <c r="B47" s="56" t="s">
        <v>22</v>
      </c>
      <c r="C47" s="43"/>
      <c r="D47" s="43"/>
      <c r="E47" s="43">
        <v>1.8</v>
      </c>
      <c r="F47" s="43">
        <v>0.36</v>
      </c>
      <c r="G47" s="43">
        <v>16.29</v>
      </c>
      <c r="H47" s="43">
        <v>156.37</v>
      </c>
      <c r="I47" s="1"/>
      <c r="J47" s="2"/>
      <c r="K47" s="2"/>
    </row>
    <row r="48" spans="1:11" ht="26.4" x14ac:dyDescent="0.25">
      <c r="A48" s="8"/>
      <c r="B48" s="58" t="s">
        <v>51</v>
      </c>
      <c r="C48" s="13" t="s">
        <v>52</v>
      </c>
      <c r="D48" s="32">
        <v>180</v>
      </c>
      <c r="E48" s="32">
        <f t="shared" ref="E48:G48" si="8">E49+E50+E51</f>
        <v>3.7</v>
      </c>
      <c r="F48" s="32">
        <f>F49+F50+F51</f>
        <v>3.9</v>
      </c>
      <c r="G48" s="32">
        <f t="shared" si="8"/>
        <v>19.2</v>
      </c>
      <c r="H48" s="32">
        <f>H49+H50+H51</f>
        <v>127.9</v>
      </c>
      <c r="I48" s="1"/>
      <c r="J48" s="2"/>
      <c r="K48" s="2"/>
    </row>
    <row r="49" spans="1:32" x14ac:dyDescent="0.25">
      <c r="A49" s="59"/>
      <c r="B49" s="59" t="s">
        <v>53</v>
      </c>
      <c r="C49" s="60"/>
      <c r="D49" s="60"/>
      <c r="E49" s="60">
        <v>0.1</v>
      </c>
      <c r="F49" s="60">
        <v>0.1</v>
      </c>
      <c r="G49" s="60">
        <v>1.6</v>
      </c>
      <c r="H49" s="60">
        <v>8</v>
      </c>
      <c r="I49" s="1"/>
      <c r="J49" s="2"/>
      <c r="K49" s="2"/>
    </row>
    <row r="50" spans="1:32" x14ac:dyDescent="0.25">
      <c r="A50" s="59"/>
      <c r="B50" s="59" t="s">
        <v>54</v>
      </c>
      <c r="C50" s="60"/>
      <c r="D50" s="60"/>
      <c r="E50" s="60">
        <v>3.6</v>
      </c>
      <c r="F50" s="60">
        <v>3.8</v>
      </c>
      <c r="G50" s="60">
        <v>5.6</v>
      </c>
      <c r="H50" s="60">
        <v>72</v>
      </c>
      <c r="I50" s="1"/>
      <c r="J50" s="2"/>
      <c r="K50" s="2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</row>
    <row r="51" spans="1:32" x14ac:dyDescent="0.25">
      <c r="A51" s="59"/>
      <c r="B51" s="59" t="s">
        <v>12</v>
      </c>
      <c r="C51" s="60"/>
      <c r="D51" s="60"/>
      <c r="E51" s="9">
        <v>0</v>
      </c>
      <c r="F51" s="9">
        <v>0</v>
      </c>
      <c r="G51" s="9">
        <v>12</v>
      </c>
      <c r="H51" s="9">
        <v>47.9</v>
      </c>
      <c r="I51" s="1"/>
      <c r="J51" s="2"/>
      <c r="K51" s="2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</row>
    <row r="52" spans="1:32" x14ac:dyDescent="0.25">
      <c r="A52" s="51"/>
      <c r="B52" s="52" t="s">
        <v>21</v>
      </c>
      <c r="C52" s="53" t="s">
        <v>27</v>
      </c>
      <c r="D52" s="52">
        <v>20</v>
      </c>
      <c r="E52" s="52">
        <v>1.32</v>
      </c>
      <c r="F52" s="52">
        <v>0.24</v>
      </c>
      <c r="G52" s="52">
        <v>6.84</v>
      </c>
      <c r="H52" s="52">
        <v>33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</row>
    <row r="53" spans="1:32" x14ac:dyDescent="0.25">
      <c r="A53" s="31"/>
      <c r="B53" s="6" t="s">
        <v>48</v>
      </c>
      <c r="C53" s="6"/>
      <c r="D53" s="6">
        <v>20</v>
      </c>
      <c r="E53" s="6">
        <v>2.4300000000000002</v>
      </c>
      <c r="F53" s="6">
        <v>0.3</v>
      </c>
      <c r="G53" s="6">
        <v>14.64</v>
      </c>
      <c r="H53" s="6">
        <v>112.6</v>
      </c>
    </row>
    <row r="54" spans="1:32" x14ac:dyDescent="0.25">
      <c r="A54" s="64" t="s">
        <v>9</v>
      </c>
      <c r="B54" s="64"/>
      <c r="C54" s="22"/>
      <c r="D54" s="22"/>
      <c r="E54" s="22">
        <f t="shared" ref="E54:G54" si="9">E53+E52+E48+E41+E40+E37+E34+E25+E16+E15+E14+E11+E8+E4</f>
        <v>53.88000000000001</v>
      </c>
      <c r="F54" s="22">
        <f t="shared" si="9"/>
        <v>38.1</v>
      </c>
      <c r="G54" s="22">
        <f t="shared" si="9"/>
        <v>214.3</v>
      </c>
      <c r="H54" s="22">
        <f>H53+H52+H48+H41+H40+H37+H34+H25+H16+H15+H14+H11+H8+H4</f>
        <v>1512.74</v>
      </c>
    </row>
  </sheetData>
  <mergeCells count="3">
    <mergeCell ref="A1:H1"/>
    <mergeCell ref="E2:G2"/>
    <mergeCell ref="A54:B54"/>
  </mergeCells>
  <pageMargins left="3.937007874015748E-2" right="3.937007874015748E-2" top="3.937007874015748E-2" bottom="3.937007874015748E-2" header="3.937007874015748E-2" footer="3.937007874015748E-2"/>
  <pageSetup paperSize="9" scale="9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2024-03-22T10:54:18Z</cp:lastPrinted>
  <dcterms:created xsi:type="dcterms:W3CDTF">2021-01-27T07:00:52Z</dcterms:created>
  <dcterms:modified xsi:type="dcterms:W3CDTF">2025-04-18T08:50:37Z</dcterms:modified>
</cp:coreProperties>
</file>