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\2025 июль\2025 САД\"/>
    </mc:Choice>
  </mc:AlternateContent>
  <xr:revisionPtr revIDLastSave="0" documentId="13_ncr:1_{CCE3ECEB-DD8F-492D-9696-BE64C64C75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F54" i="1"/>
  <c r="E54" i="1"/>
  <c r="H54" i="1"/>
  <c r="G30" i="1"/>
  <c r="G51" i="1"/>
  <c r="G43" i="1"/>
  <c r="G39" i="1"/>
  <c r="G36" i="1"/>
  <c r="G21" i="1"/>
  <c r="G17" i="1"/>
  <c r="G14" i="1"/>
  <c r="G10" i="1"/>
  <c r="G4" i="1"/>
  <c r="F30" i="1"/>
  <c r="F51" i="1"/>
  <c r="F43" i="1"/>
  <c r="F39" i="1"/>
  <c r="F36" i="1"/>
  <c r="F21" i="1"/>
  <c r="F17" i="1"/>
  <c r="F14" i="1"/>
  <c r="F10" i="1"/>
  <c r="F4" i="1"/>
  <c r="E30" i="1"/>
  <c r="E51" i="1"/>
  <c r="E43" i="1"/>
  <c r="E39" i="1"/>
  <c r="E36" i="1"/>
  <c r="E21" i="1"/>
  <c r="E17" i="1"/>
  <c r="E14" i="1"/>
  <c r="E10" i="1"/>
  <c r="E4" i="1"/>
  <c r="H30" i="1"/>
  <c r="H51" i="1"/>
  <c r="H47" i="1"/>
  <c r="H43" i="1"/>
  <c r="H39" i="1"/>
  <c r="H36" i="1"/>
  <c r="H21" i="1"/>
  <c r="H17" i="1"/>
  <c r="H14" i="1"/>
  <c r="H10" i="1"/>
  <c r="H4" i="1"/>
</calcChain>
</file>

<file path=xl/sharedStrings.xml><?xml version="1.0" encoding="utf-8"?>
<sst xmlns="http://schemas.openxmlformats.org/spreadsheetml/2006/main" count="74" uniqueCount="62">
  <si>
    <t>прием пищи</t>
  </si>
  <si>
    <t>Наименование блюда</t>
  </si>
  <si>
    <t>№ рецептуры</t>
  </si>
  <si>
    <t>Пищевые вещества(г)</t>
  </si>
  <si>
    <t>Энергетическая ценнтость</t>
  </si>
  <si>
    <t>Б</t>
  </si>
  <si>
    <t>Ж</t>
  </si>
  <si>
    <t>У</t>
  </si>
  <si>
    <t>(ккал)</t>
  </si>
  <si>
    <t>Итого</t>
  </si>
  <si>
    <t>Завтрак</t>
  </si>
  <si>
    <t>Омлет</t>
  </si>
  <si>
    <t>Молоко</t>
  </si>
  <si>
    <t>Яйцо</t>
  </si>
  <si>
    <t>мука</t>
  </si>
  <si>
    <t>масло сливочное</t>
  </si>
  <si>
    <t>Хлеб ржаной</t>
  </si>
  <si>
    <t xml:space="preserve"> Молоко</t>
  </si>
  <si>
    <t>Сахар</t>
  </si>
  <si>
    <t xml:space="preserve">Хлеб пшеничный со сливочным маслом </t>
  </si>
  <si>
    <t>30/5</t>
  </si>
  <si>
    <t>Хлеб пшеничный</t>
  </si>
  <si>
    <t>Чай</t>
  </si>
  <si>
    <t>Мясо кур</t>
  </si>
  <si>
    <t>Лук репчатый</t>
  </si>
  <si>
    <t>Морковь</t>
  </si>
  <si>
    <t>Масло растительное</t>
  </si>
  <si>
    <t>сухофрукты</t>
  </si>
  <si>
    <t>сахар</t>
  </si>
  <si>
    <t xml:space="preserve">Чай </t>
  </si>
  <si>
    <t>полдник</t>
  </si>
  <si>
    <t>Вес блюда</t>
  </si>
  <si>
    <t>110</t>
  </si>
  <si>
    <t>253</t>
  </si>
  <si>
    <t>51</t>
  </si>
  <si>
    <t>какао с молоком</t>
  </si>
  <si>
    <t>какао</t>
  </si>
  <si>
    <t>27</t>
  </si>
  <si>
    <t>картофель</t>
  </si>
  <si>
    <t>Капуста</t>
  </si>
  <si>
    <t>свекла</t>
  </si>
  <si>
    <t>Мука</t>
  </si>
  <si>
    <t>Обед</t>
  </si>
  <si>
    <t>мясо кур</t>
  </si>
  <si>
    <t>Соус томатный</t>
  </si>
  <si>
    <t>Томатная паста</t>
  </si>
  <si>
    <t>Компот сухофрукты</t>
  </si>
  <si>
    <t>говядина</t>
  </si>
  <si>
    <t>Макароны</t>
  </si>
  <si>
    <t xml:space="preserve">Гречка </t>
  </si>
  <si>
    <t>11</t>
  </si>
  <si>
    <t>Компот лимонный</t>
  </si>
  <si>
    <t>лимон</t>
  </si>
  <si>
    <t>Второй завтрак</t>
  </si>
  <si>
    <t xml:space="preserve">Макароны отварные с маслом </t>
  </si>
  <si>
    <t>Каша гречневая  с маслом и сахаром</t>
  </si>
  <si>
    <t>Сметана</t>
  </si>
  <si>
    <t>Борщ  на курином бульоне со сметаной</t>
  </si>
  <si>
    <t>161</t>
  </si>
  <si>
    <t>Шницель из мяса кур и говядины</t>
  </si>
  <si>
    <t>Помидор свежий</t>
  </si>
  <si>
    <t>меню на 18.07.2025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</si>
</sst>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3" fillId="0" borderId="0" xfId="1" applyFont="1"/>
    <xf numFmtId="0" fontId="2" fillId="3" borderId="4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 wrapText="1"/>
    </xf>
    <xf numFmtId="49" fontId="2" fillId="3" borderId="7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49" fontId="2" fillId="3" borderId="9" xfId="1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shrinkToFit="1"/>
    </xf>
    <xf numFmtId="0" fontId="3" fillId="2" borderId="14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49" fontId="2" fillId="3" borderId="3" xfId="1" applyNumberFormat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wrapText="1"/>
    </xf>
    <xf numFmtId="49" fontId="2" fillId="3" borderId="9" xfId="1" applyNumberFormat="1" applyFont="1" applyFill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wrapText="1" shrinkToFit="1"/>
    </xf>
    <xf numFmtId="0" fontId="3" fillId="2" borderId="3" xfId="1" applyFont="1" applyFill="1" applyBorder="1" applyAlignment="1">
      <alignment horizontal="center" vertical="center" wrapText="1" shrinkToFi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0" xfId="0" applyFont="1"/>
    <xf numFmtId="0" fontId="7" fillId="0" borderId="0" xfId="0" applyFont="1" applyAlignment="1">
      <alignment vertical="top"/>
    </xf>
    <xf numFmtId="0" fontId="7" fillId="0" borderId="0" xfId="0" applyFont="1"/>
    <xf numFmtId="0" fontId="3" fillId="0" borderId="6" xfId="0" applyFont="1" applyBorder="1" applyAlignment="1">
      <alignment horizontal="righ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 wrapText="1"/>
    </xf>
    <xf numFmtId="0" fontId="2" fillId="3" borderId="16" xfId="1" applyFont="1" applyFill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shrinkToFit="1"/>
    </xf>
    <xf numFmtId="0" fontId="10" fillId="0" borderId="0" xfId="0" applyFont="1"/>
    <xf numFmtId="0" fontId="11" fillId="0" borderId="0" xfId="0" applyFont="1"/>
    <xf numFmtId="0" fontId="3" fillId="0" borderId="8" xfId="1" applyFont="1" applyBorder="1" applyAlignment="1">
      <alignment horizontal="right" vertical="top" shrinkToFit="1"/>
    </xf>
    <xf numFmtId="0" fontId="12" fillId="0" borderId="0" xfId="0" applyFont="1"/>
    <xf numFmtId="0" fontId="3" fillId="0" borderId="8" xfId="1" applyFont="1" applyBorder="1" applyAlignment="1">
      <alignment horizontal="right" vertical="top" wrapText="1"/>
    </xf>
    <xf numFmtId="0" fontId="3" fillId="0" borderId="9" xfId="1" applyFont="1" applyBorder="1" applyAlignment="1">
      <alignment horizontal="left" vertical="top" wrapText="1"/>
    </xf>
    <xf numFmtId="0" fontId="3" fillId="0" borderId="9" xfId="1" applyFont="1" applyBorder="1" applyAlignment="1">
      <alignment vertical="top" wrapText="1"/>
    </xf>
    <xf numFmtId="0" fontId="13" fillId="0" borderId="0" xfId="0" applyFont="1"/>
    <xf numFmtId="0" fontId="3" fillId="0" borderId="3" xfId="0" applyFont="1" applyBorder="1" applyAlignment="1">
      <alignment vertical="center" wrapText="1" shrinkToFit="1"/>
    </xf>
    <xf numFmtId="0" fontId="3" fillId="0" borderId="17" xfId="0" applyFont="1" applyBorder="1" applyAlignment="1">
      <alignment horizontal="right" vertical="center" wrapText="1"/>
    </xf>
    <xf numFmtId="0" fontId="3" fillId="0" borderId="14" xfId="1" applyFont="1" applyBorder="1" applyAlignment="1">
      <alignment horizontal="left" vertical="center" wrapText="1"/>
    </xf>
    <xf numFmtId="0" fontId="3" fillId="0" borderId="3" xfId="1" applyFont="1" applyBorder="1" applyAlignment="1">
      <alignment vertical="center" wrapText="1"/>
    </xf>
    <xf numFmtId="0" fontId="3" fillId="0" borderId="8" xfId="1" applyFont="1" applyBorder="1" applyAlignment="1">
      <alignment horizontal="right" vertical="center" shrinkToFit="1"/>
    </xf>
    <xf numFmtId="0" fontId="3" fillId="0" borderId="1" xfId="1" applyFont="1" applyBorder="1" applyAlignment="1">
      <alignment horizontal="left" vertical="center" shrinkToFit="1"/>
    </xf>
    <xf numFmtId="49" fontId="3" fillId="0" borderId="1" xfId="1" applyNumberFormat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left" vertical="center" shrinkToFit="1"/>
    </xf>
    <xf numFmtId="0" fontId="3" fillId="2" borderId="3" xfId="1" applyFont="1" applyFill="1" applyBorder="1" applyAlignment="1">
      <alignment horizontal="center" vertical="center" shrinkToFit="1"/>
    </xf>
    <xf numFmtId="49" fontId="2" fillId="3" borderId="14" xfId="0" applyNumberFormat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6"/>
  <sheetViews>
    <sheetView tabSelected="1" topLeftCell="A30" workbookViewId="0">
      <selection activeCell="E54" sqref="E54:G54"/>
    </sheetView>
  </sheetViews>
  <sheetFormatPr defaultColWidth="9.109375" defaultRowHeight="13.2" x14ac:dyDescent="0.25"/>
  <cols>
    <col min="1" max="1" width="9.6640625" style="38" customWidth="1"/>
    <col min="2" max="2" width="19.6640625" style="38" customWidth="1"/>
    <col min="3" max="4" width="6.33203125" style="38" customWidth="1"/>
    <col min="5" max="5" width="7.33203125" style="38" customWidth="1"/>
    <col min="6" max="6" width="7.88671875" style="38" customWidth="1"/>
    <col min="7" max="7" width="7" style="38" customWidth="1"/>
    <col min="8" max="8" width="11" style="38" customWidth="1"/>
    <col min="9" max="16384" width="9.109375" style="40"/>
  </cols>
  <sheetData>
    <row r="1" spans="1:22" ht="13.8" thickBot="1" x14ac:dyDescent="0.3">
      <c r="A1" s="84" t="s">
        <v>61</v>
      </c>
      <c r="B1" s="84"/>
      <c r="C1" s="84"/>
      <c r="D1" s="84"/>
      <c r="E1" s="84"/>
      <c r="F1" s="84"/>
      <c r="G1" s="84"/>
      <c r="H1" s="84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2" s="42" customFormat="1" ht="41.25" customHeight="1" x14ac:dyDescent="0.25">
      <c r="A2" s="2" t="s">
        <v>0</v>
      </c>
      <c r="B2" s="3" t="s">
        <v>1</v>
      </c>
      <c r="C2" s="3" t="s">
        <v>2</v>
      </c>
      <c r="D2" s="3" t="s">
        <v>31</v>
      </c>
      <c r="E2" s="83" t="s">
        <v>3</v>
      </c>
      <c r="F2" s="83"/>
      <c r="G2" s="83"/>
      <c r="H2" s="3" t="s">
        <v>4</v>
      </c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2" ht="13.8" thickBot="1" x14ac:dyDescent="0.3">
      <c r="A3" s="4"/>
      <c r="B3" s="5"/>
      <c r="C3" s="5"/>
      <c r="D3" s="5"/>
      <c r="E3" s="5" t="s">
        <v>5</v>
      </c>
      <c r="F3" s="5" t="s">
        <v>6</v>
      </c>
      <c r="G3" s="5" t="s">
        <v>7</v>
      </c>
      <c r="H3" s="5" t="s">
        <v>8</v>
      </c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2" ht="13.8" thickBot="1" x14ac:dyDescent="0.3">
      <c r="A4" s="6" t="s">
        <v>10</v>
      </c>
      <c r="B4" s="7" t="s">
        <v>11</v>
      </c>
      <c r="C4" s="8" t="s">
        <v>32</v>
      </c>
      <c r="D4" s="7">
        <v>85</v>
      </c>
      <c r="E4" s="7">
        <f t="shared" ref="E4:G4" si="0">E5+E6+E7+E8</f>
        <v>8.16</v>
      </c>
      <c r="F4" s="7">
        <f t="shared" si="0"/>
        <v>9.5300000000000011</v>
      </c>
      <c r="G4" s="7">
        <f t="shared" si="0"/>
        <v>4.8699999999999992</v>
      </c>
      <c r="H4" s="7">
        <f>H5+H6+H7+H8</f>
        <v>140.94</v>
      </c>
    </row>
    <row r="5" spans="1:22" ht="13.8" thickTop="1" x14ac:dyDescent="0.25">
      <c r="A5" s="22"/>
      <c r="B5" s="25" t="s">
        <v>12</v>
      </c>
      <c r="C5" s="9"/>
      <c r="D5" s="9"/>
      <c r="E5" s="9">
        <v>1.5</v>
      </c>
      <c r="F5" s="9">
        <v>1.6</v>
      </c>
      <c r="G5" s="9">
        <v>2.4</v>
      </c>
      <c r="H5" s="9">
        <v>30</v>
      </c>
    </row>
    <row r="6" spans="1:22" x14ac:dyDescent="0.25">
      <c r="A6" s="22"/>
      <c r="B6" s="25" t="s">
        <v>13</v>
      </c>
      <c r="C6" s="9"/>
      <c r="D6" s="9"/>
      <c r="E6" s="9">
        <v>6.35</v>
      </c>
      <c r="F6" s="9">
        <v>5.45</v>
      </c>
      <c r="G6" s="9">
        <v>0.35</v>
      </c>
      <c r="H6" s="9">
        <v>78.5</v>
      </c>
    </row>
    <row r="7" spans="1:22" s="37" customFormat="1" x14ac:dyDescent="0.25">
      <c r="A7" s="22"/>
      <c r="B7" s="25" t="s">
        <v>14</v>
      </c>
      <c r="C7" s="9"/>
      <c r="D7" s="9"/>
      <c r="E7" s="9">
        <v>0.3</v>
      </c>
      <c r="F7" s="9">
        <v>0</v>
      </c>
      <c r="G7" s="9">
        <v>2.1</v>
      </c>
      <c r="H7" s="9">
        <v>10</v>
      </c>
    </row>
    <row r="8" spans="1:22" ht="13.8" thickBot="1" x14ac:dyDescent="0.3">
      <c r="A8" s="22"/>
      <c r="B8" s="20" t="s">
        <v>15</v>
      </c>
      <c r="C8" s="10"/>
      <c r="D8" s="10"/>
      <c r="E8" s="11">
        <v>0.01</v>
      </c>
      <c r="F8" s="11">
        <v>2.48</v>
      </c>
      <c r="G8" s="11">
        <v>0.02</v>
      </c>
      <c r="H8" s="11">
        <v>22.44</v>
      </c>
    </row>
    <row r="9" spans="1:22" s="42" customFormat="1" ht="13.8" thickBot="1" x14ac:dyDescent="0.3">
      <c r="A9" s="16"/>
      <c r="B9" s="12" t="s">
        <v>16</v>
      </c>
      <c r="C9" s="13" t="s">
        <v>34</v>
      </c>
      <c r="D9" s="12">
        <v>20</v>
      </c>
      <c r="E9" s="12">
        <v>1.32</v>
      </c>
      <c r="F9" s="12">
        <v>0.24</v>
      </c>
      <c r="G9" s="12">
        <v>6.84</v>
      </c>
      <c r="H9" s="12">
        <v>33</v>
      </c>
    </row>
    <row r="10" spans="1:22" ht="13.8" thickTop="1" x14ac:dyDescent="0.25">
      <c r="A10" s="20"/>
      <c r="B10" s="17" t="s">
        <v>35</v>
      </c>
      <c r="C10" s="18" t="s">
        <v>33</v>
      </c>
      <c r="D10" s="26">
        <v>180</v>
      </c>
      <c r="E10" s="26">
        <f t="shared" ref="E10:G10" si="1">E11+E12+E13</f>
        <v>4.6999999999999993</v>
      </c>
      <c r="F10" s="26">
        <f t="shared" si="1"/>
        <v>5.0999999999999996</v>
      </c>
      <c r="G10" s="26">
        <f t="shared" si="1"/>
        <v>20.9</v>
      </c>
      <c r="H10" s="26">
        <f>H11+H12+H13</f>
        <v>148.9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27"/>
      <c r="B11" s="27" t="s">
        <v>36</v>
      </c>
      <c r="C11" s="28"/>
      <c r="D11" s="28"/>
      <c r="E11" s="28">
        <v>0.1</v>
      </c>
      <c r="F11" s="28">
        <v>0.1</v>
      </c>
      <c r="G11" s="28">
        <v>1.6</v>
      </c>
      <c r="H11" s="28">
        <v>8</v>
      </c>
    </row>
    <row r="12" spans="1:22" x14ac:dyDescent="0.25">
      <c r="A12" s="27"/>
      <c r="B12" s="27" t="s">
        <v>17</v>
      </c>
      <c r="C12" s="28"/>
      <c r="D12" s="28"/>
      <c r="E12" s="28">
        <v>4.5999999999999996</v>
      </c>
      <c r="F12" s="28">
        <v>5</v>
      </c>
      <c r="G12" s="28">
        <v>7.3</v>
      </c>
      <c r="H12" s="28">
        <v>93</v>
      </c>
    </row>
    <row r="13" spans="1:22" x14ac:dyDescent="0.25">
      <c r="A13" s="27"/>
      <c r="B13" s="27" t="s">
        <v>18</v>
      </c>
      <c r="C13" s="28"/>
      <c r="D13" s="28"/>
      <c r="E13" s="10">
        <v>0</v>
      </c>
      <c r="F13" s="10">
        <v>0</v>
      </c>
      <c r="G13" s="10">
        <v>12</v>
      </c>
      <c r="H13" s="10">
        <v>47.9</v>
      </c>
    </row>
    <row r="14" spans="1:22" ht="27" thickBot="1" x14ac:dyDescent="0.3">
      <c r="A14" s="22"/>
      <c r="B14" s="12" t="s">
        <v>19</v>
      </c>
      <c r="C14" s="12">
        <v>50</v>
      </c>
      <c r="D14" s="14" t="s">
        <v>20</v>
      </c>
      <c r="E14" s="14">
        <f>E15+E16</f>
        <v>2.46</v>
      </c>
      <c r="F14" s="14">
        <f>F15+F16</f>
        <v>4.43</v>
      </c>
      <c r="G14" s="14">
        <f>G15+G16</f>
        <v>14.68</v>
      </c>
      <c r="H14" s="14">
        <f>H15+H16</f>
        <v>110</v>
      </c>
    </row>
    <row r="15" spans="1:22" ht="13.8" thickTop="1" x14ac:dyDescent="0.25">
      <c r="A15" s="22"/>
      <c r="B15" s="25" t="s">
        <v>21</v>
      </c>
      <c r="C15" s="9"/>
      <c r="D15" s="9"/>
      <c r="E15" s="9">
        <v>2.4300000000000002</v>
      </c>
      <c r="F15" s="9">
        <v>0.3</v>
      </c>
      <c r="G15" s="9">
        <v>14.64</v>
      </c>
      <c r="H15" s="9">
        <v>72.599999999999994</v>
      </c>
    </row>
    <row r="16" spans="1:22" ht="13.8" thickBot="1" x14ac:dyDescent="0.3">
      <c r="A16" s="24"/>
      <c r="B16" s="29" t="s">
        <v>15</v>
      </c>
      <c r="C16" s="11"/>
      <c r="D16" s="11"/>
      <c r="E16" s="15">
        <v>0.03</v>
      </c>
      <c r="F16" s="15">
        <v>4.13</v>
      </c>
      <c r="G16" s="15">
        <v>0.04</v>
      </c>
      <c r="H16" s="15">
        <v>37.4</v>
      </c>
    </row>
    <row r="17" spans="1:8" s="42" customFormat="1" ht="27" thickBot="1" x14ac:dyDescent="0.3">
      <c r="A17" s="78" t="s">
        <v>53</v>
      </c>
      <c r="B17" s="55" t="s">
        <v>51</v>
      </c>
      <c r="C17" s="55">
        <v>239</v>
      </c>
      <c r="D17" s="12">
        <v>100</v>
      </c>
      <c r="E17" s="12">
        <f t="shared" ref="E17:G17" si="2">SUM(E18:E19)</f>
        <v>0.04</v>
      </c>
      <c r="F17" s="12">
        <f t="shared" si="2"/>
        <v>0.01</v>
      </c>
      <c r="G17" s="12">
        <f t="shared" si="2"/>
        <v>15.15</v>
      </c>
      <c r="H17" s="12">
        <f>SUM(H18:H19)</f>
        <v>60.699999999999996</v>
      </c>
    </row>
    <row r="18" spans="1:8" s="60" customFormat="1" ht="15" customHeight="1" thickTop="1" x14ac:dyDescent="0.3">
      <c r="A18" s="72"/>
      <c r="B18" s="73" t="s">
        <v>18</v>
      </c>
      <c r="C18" s="74"/>
      <c r="D18" s="75"/>
      <c r="E18" s="20">
        <v>0</v>
      </c>
      <c r="F18" s="20">
        <v>0</v>
      </c>
      <c r="G18" s="20">
        <v>15</v>
      </c>
      <c r="H18" s="20">
        <v>59.9</v>
      </c>
    </row>
    <row r="19" spans="1:8" s="61" customFormat="1" ht="15" thickBot="1" x14ac:dyDescent="0.35">
      <c r="A19" s="72"/>
      <c r="B19" s="76" t="s">
        <v>52</v>
      </c>
      <c r="C19" s="77"/>
      <c r="D19" s="77"/>
      <c r="E19" s="10">
        <v>0.04</v>
      </c>
      <c r="F19" s="10">
        <v>0.01</v>
      </c>
      <c r="G19" s="10">
        <v>0.15</v>
      </c>
      <c r="H19" s="10">
        <v>0.8</v>
      </c>
    </row>
    <row r="20" spans="1:8" s="60" customFormat="1" ht="14.4" x14ac:dyDescent="0.3">
      <c r="A20" s="59" t="s">
        <v>42</v>
      </c>
      <c r="B20" s="17" t="s">
        <v>60</v>
      </c>
      <c r="C20" s="18" t="s">
        <v>50</v>
      </c>
      <c r="D20" s="17">
        <v>38</v>
      </c>
      <c r="E20" s="17">
        <v>0.9</v>
      </c>
      <c r="F20" s="17">
        <v>0.1</v>
      </c>
      <c r="G20" s="17">
        <v>4.8</v>
      </c>
      <c r="H20" s="17">
        <v>24.5</v>
      </c>
    </row>
    <row r="21" spans="1:8" s="60" customFormat="1" ht="26.4" x14ac:dyDescent="0.3">
      <c r="A21" s="34"/>
      <c r="B21" s="17" t="s">
        <v>57</v>
      </c>
      <c r="C21" s="18" t="s">
        <v>37</v>
      </c>
      <c r="D21" s="17">
        <v>200</v>
      </c>
      <c r="E21" s="17">
        <f>E22+E23+E24+E25+E27+E28+E29</f>
        <v>5.3</v>
      </c>
      <c r="F21" s="17">
        <f>F22+F23+F24+F25+F27+F28+F29</f>
        <v>5.8000000000000007</v>
      </c>
      <c r="G21" s="17">
        <f>G22+G23+G24+G25+G27+G28+G29</f>
        <v>10</v>
      </c>
      <c r="H21" s="17">
        <f>H22+H23+H24+H25+H27+H28+H29</f>
        <v>114.89999999999999</v>
      </c>
    </row>
    <row r="22" spans="1:8" s="60" customFormat="1" ht="14.4" x14ac:dyDescent="0.3">
      <c r="A22" s="34"/>
      <c r="B22" s="35" t="s">
        <v>23</v>
      </c>
      <c r="C22" s="10"/>
      <c r="D22" s="10"/>
      <c r="E22" s="36">
        <v>3.6</v>
      </c>
      <c r="F22" s="36">
        <v>3.7</v>
      </c>
      <c r="G22" s="36">
        <v>0</v>
      </c>
      <c r="H22" s="36">
        <v>47.6</v>
      </c>
    </row>
    <row r="23" spans="1:8" x14ac:dyDescent="0.25">
      <c r="A23" s="34"/>
      <c r="B23" s="35" t="s">
        <v>24</v>
      </c>
      <c r="C23" s="10"/>
      <c r="D23" s="10"/>
      <c r="E23" s="10">
        <v>0.1</v>
      </c>
      <c r="F23" s="10">
        <v>0</v>
      </c>
      <c r="G23" s="10">
        <v>0.8</v>
      </c>
      <c r="H23" s="10">
        <v>4.0999999999999996</v>
      </c>
    </row>
    <row r="24" spans="1:8" x14ac:dyDescent="0.25">
      <c r="A24" s="34"/>
      <c r="B24" s="35" t="s">
        <v>38</v>
      </c>
      <c r="C24" s="10"/>
      <c r="D24" s="10"/>
      <c r="E24" s="10">
        <v>0.5</v>
      </c>
      <c r="F24" s="10">
        <v>0.1</v>
      </c>
      <c r="G24" s="10">
        <v>4.0999999999999996</v>
      </c>
      <c r="H24" s="10">
        <v>19.3</v>
      </c>
    </row>
    <row r="25" spans="1:8" x14ac:dyDescent="0.25">
      <c r="A25" s="34"/>
      <c r="B25" s="35" t="s">
        <v>39</v>
      </c>
      <c r="C25" s="10"/>
      <c r="D25" s="10"/>
      <c r="E25" s="10">
        <v>0.4</v>
      </c>
      <c r="F25" s="10">
        <v>0</v>
      </c>
      <c r="G25" s="10">
        <v>0.9</v>
      </c>
      <c r="H25" s="10">
        <v>5.6</v>
      </c>
    </row>
    <row r="26" spans="1:8" x14ac:dyDescent="0.25">
      <c r="A26" s="79"/>
      <c r="B26" s="80" t="s">
        <v>56</v>
      </c>
      <c r="C26" s="81"/>
      <c r="D26" s="81"/>
      <c r="E26" s="81">
        <v>0.14000000000000001</v>
      </c>
      <c r="F26" s="81">
        <v>1</v>
      </c>
      <c r="G26" s="81">
        <v>0.13</v>
      </c>
      <c r="H26" s="81">
        <v>10.23</v>
      </c>
    </row>
    <row r="27" spans="1:8" x14ac:dyDescent="0.25">
      <c r="A27" s="34"/>
      <c r="B27" s="35" t="s">
        <v>25</v>
      </c>
      <c r="C27" s="10"/>
      <c r="D27" s="10"/>
      <c r="E27" s="10">
        <v>0.1</v>
      </c>
      <c r="F27" s="10">
        <v>0</v>
      </c>
      <c r="G27" s="10">
        <v>0.7</v>
      </c>
      <c r="H27" s="10">
        <v>3.5</v>
      </c>
    </row>
    <row r="28" spans="1:8" x14ac:dyDescent="0.25">
      <c r="A28" s="34"/>
      <c r="B28" s="35" t="s">
        <v>40</v>
      </c>
      <c r="C28" s="10"/>
      <c r="D28" s="10"/>
      <c r="E28" s="10">
        <v>0.6</v>
      </c>
      <c r="F28" s="10">
        <v>0</v>
      </c>
      <c r="G28" s="10">
        <v>3.5</v>
      </c>
      <c r="H28" s="10">
        <v>16.8</v>
      </c>
    </row>
    <row r="29" spans="1:8" x14ac:dyDescent="0.25">
      <c r="A29" s="34"/>
      <c r="B29" s="35" t="s">
        <v>26</v>
      </c>
      <c r="C29" s="10"/>
      <c r="D29" s="10"/>
      <c r="E29" s="10">
        <v>0</v>
      </c>
      <c r="F29" s="10">
        <v>2</v>
      </c>
      <c r="G29" s="10">
        <v>0</v>
      </c>
      <c r="H29" s="10">
        <v>18</v>
      </c>
    </row>
    <row r="30" spans="1:8" ht="26.4" x14ac:dyDescent="0.25">
      <c r="A30" s="43"/>
      <c r="B30" s="44" t="s">
        <v>59</v>
      </c>
      <c r="C30" s="82" t="s">
        <v>58</v>
      </c>
      <c r="D30" s="44">
        <v>60</v>
      </c>
      <c r="E30" s="44">
        <f t="shared" ref="E30:G30" si="3">E31+E32+E33+E34+E35</f>
        <v>10.34</v>
      </c>
      <c r="F30" s="44">
        <f t="shared" si="3"/>
        <v>2.5</v>
      </c>
      <c r="G30" s="44">
        <f t="shared" si="3"/>
        <v>6.1400000000000006</v>
      </c>
      <c r="H30" s="44">
        <f>H31+H32+H33+H34+H35</f>
        <v>105.79999999999998</v>
      </c>
    </row>
    <row r="31" spans="1:8" s="37" customFormat="1" x14ac:dyDescent="0.25">
      <c r="A31" s="45"/>
      <c r="B31" s="46" t="s">
        <v>47</v>
      </c>
      <c r="C31" s="47"/>
      <c r="D31" s="48"/>
      <c r="E31" s="48">
        <v>2.2999999999999998</v>
      </c>
      <c r="F31" s="48">
        <v>0.8</v>
      </c>
      <c r="G31" s="48">
        <v>0.1</v>
      </c>
      <c r="H31" s="48">
        <v>35.299999999999997</v>
      </c>
    </row>
    <row r="32" spans="1:8" s="37" customFormat="1" x14ac:dyDescent="0.25">
      <c r="A32" s="49"/>
      <c r="B32" s="50" t="s">
        <v>43</v>
      </c>
      <c r="C32" s="56"/>
      <c r="D32" s="57"/>
      <c r="E32" s="57">
        <v>7.1</v>
      </c>
      <c r="F32" s="57">
        <v>0.6</v>
      </c>
      <c r="G32" s="57">
        <v>0.1</v>
      </c>
      <c r="H32" s="57">
        <v>33.9</v>
      </c>
    </row>
    <row r="33" spans="1:8" s="37" customFormat="1" x14ac:dyDescent="0.25">
      <c r="A33" s="51"/>
      <c r="B33" s="50" t="s">
        <v>21</v>
      </c>
      <c r="C33" s="56"/>
      <c r="D33" s="57"/>
      <c r="E33" s="31">
        <v>0.8</v>
      </c>
      <c r="F33" s="31">
        <v>0.1</v>
      </c>
      <c r="G33" s="31">
        <v>4.9000000000000004</v>
      </c>
      <c r="H33" s="31">
        <v>23.5</v>
      </c>
    </row>
    <row r="34" spans="1:8" s="37" customFormat="1" x14ac:dyDescent="0.25">
      <c r="A34" s="51"/>
      <c r="B34" s="50" t="s">
        <v>26</v>
      </c>
      <c r="C34" s="56"/>
      <c r="D34" s="57"/>
      <c r="E34" s="31">
        <v>0</v>
      </c>
      <c r="F34" s="31">
        <v>1</v>
      </c>
      <c r="G34" s="31">
        <v>0</v>
      </c>
      <c r="H34" s="31">
        <v>9</v>
      </c>
    </row>
    <row r="35" spans="1:8" s="37" customFormat="1" x14ac:dyDescent="0.25">
      <c r="A35" s="51"/>
      <c r="B35" s="46" t="s">
        <v>24</v>
      </c>
      <c r="C35" s="58"/>
      <c r="D35" s="48"/>
      <c r="E35" s="10">
        <v>0.14000000000000001</v>
      </c>
      <c r="F35" s="10">
        <v>0</v>
      </c>
      <c r="G35" s="10">
        <v>1.04</v>
      </c>
      <c r="H35" s="10">
        <v>4.0999999999999996</v>
      </c>
    </row>
    <row r="36" spans="1:8" s="37" customFormat="1" ht="26.4" x14ac:dyDescent="0.25">
      <c r="A36" s="69"/>
      <c r="B36" s="17" t="s">
        <v>54</v>
      </c>
      <c r="C36" s="17">
        <v>194</v>
      </c>
      <c r="D36" s="17">
        <v>115</v>
      </c>
      <c r="E36" s="17">
        <f t="shared" ref="E36:G36" si="4">E37+E38</f>
        <v>4.4000000000000004</v>
      </c>
      <c r="F36" s="17">
        <f t="shared" si="4"/>
        <v>4.5999999999999996</v>
      </c>
      <c r="G36" s="17">
        <f t="shared" si="4"/>
        <v>28.2</v>
      </c>
      <c r="H36" s="17">
        <f>H37+H38</f>
        <v>172.6</v>
      </c>
    </row>
    <row r="37" spans="1:8" s="37" customFormat="1" x14ac:dyDescent="0.25">
      <c r="A37" s="69"/>
      <c r="B37" s="70" t="s">
        <v>15</v>
      </c>
      <c r="C37" s="15"/>
      <c r="D37" s="15"/>
      <c r="E37" s="15">
        <v>0</v>
      </c>
      <c r="F37" s="15">
        <v>4.0999999999999996</v>
      </c>
      <c r="G37" s="15">
        <v>0</v>
      </c>
      <c r="H37" s="15">
        <v>37.4</v>
      </c>
    </row>
    <row r="38" spans="1:8" s="37" customFormat="1" x14ac:dyDescent="0.25">
      <c r="A38" s="69"/>
      <c r="B38" s="71" t="s">
        <v>48</v>
      </c>
      <c r="C38" s="20"/>
      <c r="D38" s="20"/>
      <c r="E38" s="20">
        <v>4.4000000000000004</v>
      </c>
      <c r="F38" s="20">
        <v>0.5</v>
      </c>
      <c r="G38" s="20">
        <v>28.2</v>
      </c>
      <c r="H38" s="20">
        <v>135.19999999999999</v>
      </c>
    </row>
    <row r="39" spans="1:8" s="37" customFormat="1" ht="13.8" thickBot="1" x14ac:dyDescent="0.3">
      <c r="A39" s="62"/>
      <c r="B39" s="19" t="s">
        <v>44</v>
      </c>
      <c r="C39" s="21"/>
      <c r="D39" s="19">
        <v>30</v>
      </c>
      <c r="E39" s="19">
        <f t="shared" ref="E39:G39" si="5">E40+E41+E42</f>
        <v>0.46000000000000008</v>
      </c>
      <c r="F39" s="19">
        <f t="shared" si="5"/>
        <v>0.91</v>
      </c>
      <c r="G39" s="19">
        <f t="shared" si="5"/>
        <v>2.76</v>
      </c>
      <c r="H39" s="19">
        <f>H40+H41+H42</f>
        <v>20.5</v>
      </c>
    </row>
    <row r="40" spans="1:8" s="42" customFormat="1" ht="27" customHeight="1" thickTop="1" thickBot="1" x14ac:dyDescent="0.3">
      <c r="A40" s="64"/>
      <c r="B40" s="65" t="s">
        <v>41</v>
      </c>
      <c r="C40" s="66"/>
      <c r="D40" s="66"/>
      <c r="E40" s="66">
        <v>0.28000000000000003</v>
      </c>
      <c r="F40" s="66">
        <v>0.04</v>
      </c>
      <c r="G40" s="66">
        <v>2.25</v>
      </c>
      <c r="H40" s="66">
        <v>10.26</v>
      </c>
    </row>
    <row r="41" spans="1:8" s="63" customFormat="1" ht="15" thickTop="1" thickBot="1" x14ac:dyDescent="0.35">
      <c r="A41" s="64"/>
      <c r="B41" s="65" t="s">
        <v>15</v>
      </c>
      <c r="C41" s="66"/>
      <c r="D41" s="66"/>
      <c r="E41" s="66">
        <v>0.01</v>
      </c>
      <c r="F41" s="66">
        <v>0.83</v>
      </c>
      <c r="G41" s="66">
        <v>0.01</v>
      </c>
      <c r="H41" s="66">
        <v>7.48</v>
      </c>
    </row>
    <row r="42" spans="1:8" s="67" customFormat="1" ht="15" thickTop="1" thickBot="1" x14ac:dyDescent="0.35">
      <c r="A42" s="64"/>
      <c r="B42" s="65" t="s">
        <v>45</v>
      </c>
      <c r="C42" s="66"/>
      <c r="D42" s="66"/>
      <c r="E42" s="68">
        <v>0.17</v>
      </c>
      <c r="F42" s="68">
        <v>0.04</v>
      </c>
      <c r="G42" s="68">
        <v>0.5</v>
      </c>
      <c r="H42" s="68">
        <v>2.76</v>
      </c>
    </row>
    <row r="43" spans="1:8" s="63" customFormat="1" ht="15" thickTop="1" thickBot="1" x14ac:dyDescent="0.35">
      <c r="A43" s="30"/>
      <c r="B43" s="19" t="s">
        <v>46</v>
      </c>
      <c r="C43" s="19">
        <v>241</v>
      </c>
      <c r="D43" s="19">
        <v>180</v>
      </c>
      <c r="E43" s="19">
        <f t="shared" ref="E43:G43" si="6">SUM(E44:E45)</f>
        <v>0.3</v>
      </c>
      <c r="F43" s="19">
        <f t="shared" si="6"/>
        <v>0</v>
      </c>
      <c r="G43" s="19">
        <f t="shared" si="6"/>
        <v>17.600000000000001</v>
      </c>
      <c r="H43" s="19">
        <f>SUM(H44:H45)</f>
        <v>71.5</v>
      </c>
    </row>
    <row r="44" spans="1:8" s="67" customFormat="1" ht="14.4" thickTop="1" x14ac:dyDescent="0.3">
      <c r="A44" s="30"/>
      <c r="B44" s="31" t="s">
        <v>27</v>
      </c>
      <c r="C44" s="32"/>
      <c r="D44" s="32"/>
      <c r="E44" s="20">
        <v>0.3</v>
      </c>
      <c r="F44" s="20">
        <v>0</v>
      </c>
      <c r="G44" s="20">
        <v>2.6</v>
      </c>
      <c r="H44" s="20">
        <v>11.6</v>
      </c>
    </row>
    <row r="45" spans="1:8" x14ac:dyDescent="0.25">
      <c r="A45" s="30"/>
      <c r="B45" s="31" t="s">
        <v>18</v>
      </c>
      <c r="C45" s="32"/>
      <c r="D45" s="32"/>
      <c r="E45" s="5">
        <v>0</v>
      </c>
      <c r="F45" s="5">
        <v>0</v>
      </c>
      <c r="G45" s="5">
        <v>15</v>
      </c>
      <c r="H45" s="5">
        <v>59.9</v>
      </c>
    </row>
    <row r="46" spans="1:8" ht="13.8" thickBot="1" x14ac:dyDescent="0.3">
      <c r="A46" s="30"/>
      <c r="B46" s="19" t="s">
        <v>16</v>
      </c>
      <c r="C46" s="21" t="s">
        <v>34</v>
      </c>
      <c r="D46" s="19">
        <v>40</v>
      </c>
      <c r="E46" s="12">
        <v>2.64</v>
      </c>
      <c r="F46" s="12">
        <v>0.48</v>
      </c>
      <c r="G46" s="12">
        <v>13.68</v>
      </c>
      <c r="H46" s="12">
        <v>66</v>
      </c>
    </row>
    <row r="47" spans="1:8" ht="27.6" thickTop="1" thickBot="1" x14ac:dyDescent="0.3">
      <c r="A47" s="52" t="s">
        <v>30</v>
      </c>
      <c r="B47" s="12" t="s">
        <v>55</v>
      </c>
      <c r="C47" s="12">
        <v>186</v>
      </c>
      <c r="D47" s="12">
        <v>135</v>
      </c>
      <c r="E47" s="12">
        <v>4.57</v>
      </c>
      <c r="F47" s="12">
        <v>5.51</v>
      </c>
      <c r="G47" s="12">
        <v>26.62</v>
      </c>
      <c r="H47" s="12">
        <f>SUM(H48:H50)</f>
        <v>69.2</v>
      </c>
    </row>
    <row r="48" spans="1:8" ht="13.8" thickTop="1" x14ac:dyDescent="0.25">
      <c r="A48" s="53"/>
      <c r="B48" s="54" t="s">
        <v>49</v>
      </c>
      <c r="C48" s="9"/>
      <c r="D48" s="9"/>
      <c r="E48" s="9">
        <v>1.6</v>
      </c>
      <c r="F48" s="9">
        <v>0.3</v>
      </c>
      <c r="G48" s="9">
        <v>13</v>
      </c>
      <c r="H48" s="9">
        <v>61.6</v>
      </c>
    </row>
    <row r="49" spans="1:22" x14ac:dyDescent="0.25">
      <c r="A49" s="51"/>
      <c r="B49" s="46" t="s">
        <v>15</v>
      </c>
      <c r="C49" s="58"/>
      <c r="D49" s="48"/>
      <c r="E49" s="10">
        <v>0.14000000000000001</v>
      </c>
      <c r="F49" s="10">
        <v>0</v>
      </c>
      <c r="G49" s="10">
        <v>1.04</v>
      </c>
      <c r="H49" s="10">
        <v>4.0999999999999996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s="37" customFormat="1" x14ac:dyDescent="0.25">
      <c r="A50" s="34"/>
      <c r="B50" s="35" t="s">
        <v>28</v>
      </c>
      <c r="C50" s="10"/>
      <c r="D50" s="10"/>
      <c r="E50" s="10">
        <v>0.1</v>
      </c>
      <c r="F50" s="10">
        <v>0</v>
      </c>
      <c r="G50" s="10">
        <v>0.7</v>
      </c>
      <c r="H50" s="10">
        <v>3.5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s="37" customFormat="1" ht="10.5" customHeight="1" thickBot="1" x14ac:dyDescent="0.3">
      <c r="A51" s="22"/>
      <c r="B51" s="12" t="s">
        <v>29</v>
      </c>
      <c r="C51" s="12">
        <v>263</v>
      </c>
      <c r="D51" s="12">
        <v>180</v>
      </c>
      <c r="E51" s="23">
        <f t="shared" ref="E51:G51" si="7">E52+E53</f>
        <v>0.2</v>
      </c>
      <c r="F51" s="23">
        <f t="shared" si="7"/>
        <v>0.05</v>
      </c>
      <c r="G51" s="23">
        <f t="shared" si="7"/>
        <v>15.07</v>
      </c>
      <c r="H51" s="23">
        <f>H52+H53</f>
        <v>61.42</v>
      </c>
    </row>
    <row r="52" spans="1:22" s="37" customFormat="1" ht="10.5" customHeight="1" thickTop="1" x14ac:dyDescent="0.25">
      <c r="A52" s="22"/>
      <c r="B52" s="25" t="s">
        <v>22</v>
      </c>
      <c r="C52" s="9"/>
      <c r="D52" s="9"/>
      <c r="E52" s="9">
        <v>0.2</v>
      </c>
      <c r="F52" s="9">
        <v>0.05</v>
      </c>
      <c r="G52" s="9">
        <v>7.0000000000000007E-2</v>
      </c>
      <c r="H52" s="9">
        <v>1.52</v>
      </c>
    </row>
    <row r="53" spans="1:22" x14ac:dyDescent="0.25">
      <c r="A53" s="30"/>
      <c r="B53" s="31" t="s">
        <v>18</v>
      </c>
      <c r="C53" s="32"/>
      <c r="D53" s="32"/>
      <c r="E53" s="5">
        <v>0</v>
      </c>
      <c r="F53" s="5">
        <v>0</v>
      </c>
      <c r="G53" s="5">
        <v>15</v>
      </c>
      <c r="H53" s="5">
        <v>59.9</v>
      </c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</row>
    <row r="54" spans="1:22" x14ac:dyDescent="0.25">
      <c r="A54" s="33"/>
      <c r="B54" s="33" t="s">
        <v>9</v>
      </c>
      <c r="C54" s="33"/>
      <c r="D54" s="33"/>
      <c r="E54" s="33">
        <f t="shared" ref="E54:G54" si="8">E51+E47+E46+E43+E39+E36+E30+E21+E20+E17+E14+E10+E9+E4</f>
        <v>45.790000000000006</v>
      </c>
      <c r="F54" s="33">
        <f t="shared" si="8"/>
        <v>39.260000000000005</v>
      </c>
      <c r="G54" s="33">
        <f t="shared" si="8"/>
        <v>187.31000000000003</v>
      </c>
      <c r="H54" s="33">
        <f>H51+H47+H46+H43+H39+H36+H30+H21+H20+H17+H14+H10+H9+H4</f>
        <v>1199.96</v>
      </c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</row>
    <row r="56" spans="1:22" s="42" customFormat="1" ht="15.75" customHeight="1" x14ac:dyDescent="0.25">
      <c r="A56" s="38"/>
      <c r="B56" s="38"/>
      <c r="C56" s="38"/>
      <c r="D56" s="38"/>
      <c r="E56" s="38"/>
      <c r="F56" s="38"/>
      <c r="G56" s="38"/>
      <c r="H56" s="38"/>
    </row>
  </sheetData>
  <mergeCells count="2">
    <mergeCell ref="E2:G2"/>
    <mergeCell ref="A1:H1"/>
  </mergeCells>
  <pageMargins left="0.12" right="0.12" top="0.1" bottom="0.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2025-01-09T13:26:54Z</cp:lastPrinted>
  <dcterms:created xsi:type="dcterms:W3CDTF">2021-01-27T13:03:37Z</dcterms:created>
  <dcterms:modified xsi:type="dcterms:W3CDTF">2025-07-17T10:10:13Z</dcterms:modified>
</cp:coreProperties>
</file>