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июль\2025 САД\"/>
    </mc:Choice>
  </mc:AlternateContent>
  <xr:revisionPtr revIDLastSave="0" documentId="13_ncr:1_{C2FE26E5-A53D-4C39-9020-1B32B1323E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47" i="1"/>
  <c r="G44" i="1"/>
  <c r="G40" i="1"/>
  <c r="G36" i="1"/>
  <c r="G31" i="1"/>
  <c r="G22" i="1"/>
  <c r="G18" i="1"/>
  <c r="G15" i="1"/>
  <c r="G11" i="1"/>
  <c r="G4" i="1"/>
  <c r="G54" i="1"/>
  <c r="F51" i="1"/>
  <c r="F47" i="1"/>
  <c r="F44" i="1"/>
  <c r="F40" i="1"/>
  <c r="F36" i="1"/>
  <c r="F31" i="1"/>
  <c r="F22" i="1"/>
  <c r="F18" i="1"/>
  <c r="F15" i="1"/>
  <c r="F11" i="1"/>
  <c r="F4" i="1"/>
  <c r="F54" i="1"/>
  <c r="E51" i="1"/>
  <c r="E47" i="1"/>
  <c r="E44" i="1"/>
  <c r="E40" i="1"/>
  <c r="E36" i="1"/>
  <c r="E31" i="1"/>
  <c r="E22" i="1"/>
  <c r="E18" i="1"/>
  <c r="E15" i="1"/>
  <c r="E11" i="1"/>
  <c r="E4" i="1"/>
  <c r="E54" i="1"/>
  <c r="H51" i="1"/>
  <c r="H47" i="1"/>
  <c r="H44" i="1"/>
  <c r="H40" i="1"/>
  <c r="H36" i="1"/>
  <c r="H31" i="1"/>
  <c r="H22" i="1"/>
  <c r="H18" i="1"/>
  <c r="H15" i="1"/>
  <c r="H11" i="1"/>
  <c r="H4" i="1"/>
  <c r="H54" i="1"/>
</calcChain>
</file>

<file path=xl/sharedStrings.xml><?xml version="1.0" encoding="utf-8"?>
<sst xmlns="http://schemas.openxmlformats.org/spreadsheetml/2006/main" count="76" uniqueCount="64">
  <si>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</si>
  <si>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</si>
  <si>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</si>
  <si>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</si>
  <si>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</si>
  <si>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</si>
  <si>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</si>
  <si>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</si>
  <si>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</si>
  <si>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</si>
  <si>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Завтрак</t>
  </si>
  <si>
    <t>творг</t>
  </si>
  <si>
    <t>Яйцо</t>
  </si>
  <si>
    <t>масло сливочное</t>
  </si>
  <si>
    <t>сахар</t>
  </si>
  <si>
    <t>Кофейный напиток</t>
  </si>
  <si>
    <t xml:space="preserve"> Молоко</t>
  </si>
  <si>
    <t>Сахар</t>
  </si>
  <si>
    <t>Хлеб пшеничный со сливочным маслом</t>
  </si>
  <si>
    <t>30/5</t>
  </si>
  <si>
    <t>Хлеб пшеничный</t>
  </si>
  <si>
    <t>Обед</t>
  </si>
  <si>
    <t>Мясо кур</t>
  </si>
  <si>
    <t>Лук репчатый</t>
  </si>
  <si>
    <t>Морковь</t>
  </si>
  <si>
    <t>Масло растительное</t>
  </si>
  <si>
    <t>Хлеб ржаной</t>
  </si>
  <si>
    <t>Компот из сухофруктов</t>
  </si>
  <si>
    <t>сухофрукты</t>
  </si>
  <si>
    <t>Свекла</t>
  </si>
  <si>
    <t>Чай</t>
  </si>
  <si>
    <t>Второй завтрак</t>
  </si>
  <si>
    <t>вес блюда</t>
  </si>
  <si>
    <t>кофейный напиток с молоком</t>
  </si>
  <si>
    <t>120</t>
  </si>
  <si>
    <t>253</t>
  </si>
  <si>
    <t>263</t>
  </si>
  <si>
    <t>50</t>
  </si>
  <si>
    <t>51</t>
  </si>
  <si>
    <t>237</t>
  </si>
  <si>
    <t>сырники</t>
  </si>
  <si>
    <t>Компот из изюма</t>
  </si>
  <si>
    <t>изюм</t>
  </si>
  <si>
    <t>Картошка</t>
  </si>
  <si>
    <t>томат</t>
  </si>
  <si>
    <t xml:space="preserve">Каша гречневая </t>
  </si>
  <si>
    <t>186</t>
  </si>
  <si>
    <t>Гречка</t>
  </si>
  <si>
    <t>полдник</t>
  </si>
  <si>
    <t>Мука</t>
  </si>
  <si>
    <t>Крупа манная</t>
  </si>
  <si>
    <t>мясо кур</t>
  </si>
  <si>
    <t>Соус томатный</t>
  </si>
  <si>
    <t>228</t>
  </si>
  <si>
    <t>Томатная паста</t>
  </si>
  <si>
    <t>Макароны отварные с маслом и сахаром</t>
  </si>
  <si>
    <t>Макароны</t>
  </si>
  <si>
    <t>Свекольник на курином бульоне со сметаной</t>
  </si>
  <si>
    <t>Сметана</t>
  </si>
  <si>
    <t xml:space="preserve">Чай </t>
  </si>
  <si>
    <t>Котлета из мяса кур</t>
  </si>
  <si>
    <t>178</t>
  </si>
  <si>
    <t>Огурец свежий</t>
  </si>
  <si>
    <t>меню на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</si>
</sst>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3" fillId="0" borderId="0" xfId="1" applyFont="1"/>
    <xf numFmtId="0" fontId="5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 shrinkToFit="1"/>
    </xf>
    <xf numFmtId="0" fontId="2" fillId="3" borderId="8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right" vertical="center" wrapText="1" shrinkToFit="1"/>
    </xf>
    <xf numFmtId="0" fontId="3" fillId="0" borderId="3" xfId="1" applyFont="1" applyBorder="1" applyAlignment="1">
      <alignment horizontal="left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0" borderId="3" xfId="1" applyFont="1" applyBorder="1" applyAlignment="1">
      <alignment vertical="center" wrapText="1"/>
    </xf>
    <xf numFmtId="0" fontId="2" fillId="3" borderId="3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 shrinkToFit="1"/>
    </xf>
    <xf numFmtId="0" fontId="3" fillId="2" borderId="3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center" vertical="center" wrapText="1" shrinkToFit="1"/>
    </xf>
    <xf numFmtId="49" fontId="2" fillId="3" borderId="7" xfId="1" applyNumberFormat="1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right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3" fillId="5" borderId="3" xfId="1" applyFont="1" applyFill="1" applyBorder="1" applyAlignment="1">
      <alignment horizontal="right" vertical="center" shrinkToFit="1"/>
    </xf>
    <xf numFmtId="0" fontId="3" fillId="5" borderId="3" xfId="1" applyFont="1" applyFill="1" applyBorder="1" applyAlignment="1">
      <alignment horizontal="left" vertical="center" shrinkToFi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right" vertical="center" shrinkToFit="1"/>
    </xf>
    <xf numFmtId="0" fontId="2" fillId="3" borderId="3" xfId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wrapText="1" shrinkToFi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3" xfId="1" applyNumberFormat="1" applyFont="1" applyFill="1" applyBorder="1" applyAlignment="1">
      <alignment horizontal="center" vertical="center" shrinkToFit="1"/>
    </xf>
    <xf numFmtId="49" fontId="2" fillId="5" borderId="3" xfId="1" applyNumberFormat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6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right" vertical="top" wrapText="1"/>
    </xf>
    <xf numFmtId="0" fontId="6" fillId="0" borderId="6" xfId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1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14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right" vertical="top" shrinkToFit="1"/>
    </xf>
    <xf numFmtId="0" fontId="3" fillId="0" borderId="2" xfId="1" applyFont="1" applyBorder="1" applyAlignment="1">
      <alignment vertical="top" shrinkToFit="1"/>
    </xf>
    <xf numFmtId="0" fontId="3" fillId="2" borderId="2" xfId="1" applyFont="1" applyFill="1" applyBorder="1" applyAlignment="1">
      <alignment horizontal="center" vertical="top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49" fontId="2" fillId="3" borderId="1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0" xfId="0" applyFont="1"/>
    <xf numFmtId="0" fontId="2" fillId="3" borderId="1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shrinkToFi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tabSelected="1" topLeftCell="A31" workbookViewId="0">
      <selection activeCell="D44" sqref="D44"/>
    </sheetView>
  </sheetViews>
  <sheetFormatPr defaultRowHeight="14.4" x14ac:dyDescent="0.3"/>
  <cols>
    <col min="1" max="1" width="9.109375" style="37"/>
    <col min="2" max="2" width="21.33203125" style="37" customWidth="1"/>
    <col min="3" max="3" width="5.88671875" style="32" customWidth="1"/>
    <col min="4" max="4" width="7.109375" style="37" customWidth="1"/>
    <col min="5" max="5" width="6.88671875" style="32" customWidth="1"/>
    <col min="6" max="6" width="7" style="32" customWidth="1"/>
    <col min="7" max="7" width="7.6640625" style="32" customWidth="1"/>
    <col min="8" max="8" width="10" style="32" customWidth="1"/>
  </cols>
  <sheetData>
    <row r="1" spans="1:19" ht="15" thickBot="1" x14ac:dyDescent="0.35">
      <c r="A1" s="84" t="s">
        <v>63</v>
      </c>
      <c r="B1" s="84"/>
      <c r="C1" s="84"/>
      <c r="D1" s="84"/>
      <c r="E1" s="84"/>
      <c r="F1" s="84"/>
      <c r="G1" s="84"/>
      <c r="H1" s="8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66" x14ac:dyDescent="0.3">
      <c r="A2" s="6" t="s">
        <v>0</v>
      </c>
      <c r="B2" s="7" t="s">
        <v>1</v>
      </c>
      <c r="C2" s="7" t="s">
        <v>2</v>
      </c>
      <c r="D2" s="7" t="s">
        <v>32</v>
      </c>
      <c r="E2" s="81" t="s">
        <v>3</v>
      </c>
      <c r="F2" s="81"/>
      <c r="G2" s="81"/>
      <c r="H2" s="7" t="s">
        <v>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3">
      <c r="A3" s="33"/>
      <c r="B3" s="8"/>
      <c r="C3" s="8"/>
      <c r="D3" s="8"/>
      <c r="E3" s="8" t="s">
        <v>5</v>
      </c>
      <c r="F3" s="8" t="s">
        <v>6</v>
      </c>
      <c r="G3" s="8" t="s">
        <v>7</v>
      </c>
      <c r="H3" s="8" t="s">
        <v>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3">
      <c r="A4" s="9" t="s">
        <v>10</v>
      </c>
      <c r="B4" s="9" t="s">
        <v>40</v>
      </c>
      <c r="C4" s="45" t="s">
        <v>34</v>
      </c>
      <c r="D4" s="9">
        <v>110</v>
      </c>
      <c r="E4" s="9">
        <f t="shared" ref="E4:G4" si="0">E5+E6+E7+E10</f>
        <v>18.600000000000001</v>
      </c>
      <c r="F4" s="9">
        <f t="shared" si="0"/>
        <v>10.5</v>
      </c>
      <c r="G4" s="9">
        <f t="shared" si="0"/>
        <v>13</v>
      </c>
      <c r="H4" s="9">
        <f>H5+H6+H7+H10</f>
        <v>224.99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3">
      <c r="A5" s="10"/>
      <c r="B5" s="11" t="s">
        <v>11</v>
      </c>
      <c r="C5" s="12"/>
      <c r="D5" s="12"/>
      <c r="E5" s="12">
        <v>18</v>
      </c>
      <c r="F5" s="12">
        <v>9</v>
      </c>
      <c r="G5" s="12">
        <v>3</v>
      </c>
      <c r="H5" s="12">
        <v>169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3">
      <c r="A6" s="10"/>
      <c r="B6" s="11" t="s">
        <v>12</v>
      </c>
      <c r="C6" s="12"/>
      <c r="D6" s="12"/>
      <c r="E6" s="12">
        <v>0.6</v>
      </c>
      <c r="F6" s="12">
        <v>0.5</v>
      </c>
      <c r="G6" s="12">
        <v>0</v>
      </c>
      <c r="H6" s="12">
        <v>7.1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3">
      <c r="A7" s="51"/>
      <c r="B7" s="52" t="s">
        <v>25</v>
      </c>
      <c r="C7" s="18"/>
      <c r="D7" s="18"/>
      <c r="E7" s="18">
        <v>0</v>
      </c>
      <c r="F7" s="18">
        <v>1</v>
      </c>
      <c r="G7" s="18">
        <v>0</v>
      </c>
      <c r="H7" s="18">
        <v>8.99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3">
      <c r="A8" s="10"/>
      <c r="B8" s="11" t="s">
        <v>49</v>
      </c>
      <c r="C8" s="12"/>
      <c r="D8" s="12"/>
      <c r="E8" s="12">
        <v>0.8</v>
      </c>
      <c r="F8" s="12">
        <v>0.1</v>
      </c>
      <c r="G8" s="12">
        <v>4.9000000000000004</v>
      </c>
      <c r="H8" s="12">
        <v>23.4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3">
      <c r="A9" s="10"/>
      <c r="B9" s="11" t="s">
        <v>50</v>
      </c>
      <c r="C9" s="12"/>
      <c r="D9" s="12"/>
      <c r="E9" s="12">
        <v>1</v>
      </c>
      <c r="F9" s="12">
        <v>0.1</v>
      </c>
      <c r="G9" s="12">
        <v>7.1</v>
      </c>
      <c r="H9" s="12">
        <v>33.299999999999997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3">
      <c r="A10" s="10"/>
      <c r="B10" s="11" t="s">
        <v>14</v>
      </c>
      <c r="C10" s="12"/>
      <c r="D10" s="12"/>
      <c r="E10" s="12">
        <v>0</v>
      </c>
      <c r="F10" s="12">
        <v>0</v>
      </c>
      <c r="G10" s="12">
        <v>10</v>
      </c>
      <c r="H10" s="12">
        <v>39.9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6.4" x14ac:dyDescent="0.3">
      <c r="A11" s="13"/>
      <c r="B11" s="14" t="s">
        <v>33</v>
      </c>
      <c r="C11" s="46" t="s">
        <v>35</v>
      </c>
      <c r="D11" s="15">
        <v>180</v>
      </c>
      <c r="E11" s="15">
        <f t="shared" ref="E11:G11" si="1">E12+E13+E14</f>
        <v>3.7</v>
      </c>
      <c r="F11" s="15">
        <f>F12+F13+F14</f>
        <v>3.9</v>
      </c>
      <c r="G11" s="15">
        <f t="shared" si="1"/>
        <v>19.2</v>
      </c>
      <c r="H11" s="15">
        <f>H12+H13+H14</f>
        <v>127.9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3">
      <c r="A12" s="17"/>
      <c r="B12" s="17" t="s">
        <v>15</v>
      </c>
      <c r="C12" s="12"/>
      <c r="D12" s="12"/>
      <c r="E12" s="12">
        <v>0.1</v>
      </c>
      <c r="F12" s="12">
        <v>0.1</v>
      </c>
      <c r="G12" s="12">
        <v>1.6</v>
      </c>
      <c r="H12" s="12">
        <v>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3">
      <c r="A13" s="17"/>
      <c r="B13" s="17" t="s">
        <v>16</v>
      </c>
      <c r="C13" s="12"/>
      <c r="D13" s="12"/>
      <c r="E13" s="12">
        <v>3.6</v>
      </c>
      <c r="F13" s="12">
        <v>3.8</v>
      </c>
      <c r="G13" s="12">
        <v>5.6</v>
      </c>
      <c r="H13" s="12">
        <v>72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3">
      <c r="A14" s="17"/>
      <c r="B14" s="17" t="s">
        <v>17</v>
      </c>
      <c r="C14" s="12"/>
      <c r="D14" s="12"/>
      <c r="E14" s="18">
        <v>0</v>
      </c>
      <c r="F14" s="18">
        <v>0</v>
      </c>
      <c r="G14" s="18">
        <v>12</v>
      </c>
      <c r="H14" s="18">
        <v>47.9</v>
      </c>
    </row>
    <row r="15" spans="1:19" ht="27" thickBot="1" x14ac:dyDescent="0.35">
      <c r="A15" s="34"/>
      <c r="B15" s="22" t="s">
        <v>18</v>
      </c>
      <c r="C15" s="23" t="s">
        <v>37</v>
      </c>
      <c r="D15" s="19" t="s">
        <v>19</v>
      </c>
      <c r="E15" s="19">
        <f t="shared" ref="E15:G15" si="2">E16+E17</f>
        <v>2.46</v>
      </c>
      <c r="F15" s="19">
        <f t="shared" si="2"/>
        <v>4.43</v>
      </c>
      <c r="G15" s="19">
        <f t="shared" si="2"/>
        <v>14.68</v>
      </c>
      <c r="H15" s="19">
        <f>H16+H17</f>
        <v>110</v>
      </c>
    </row>
    <row r="16" spans="1:19" ht="15" thickTop="1" x14ac:dyDescent="0.3">
      <c r="A16" s="34"/>
      <c r="B16" s="35" t="s">
        <v>20</v>
      </c>
      <c r="C16" s="47"/>
      <c r="D16" s="50"/>
      <c r="E16" s="20">
        <v>2.4300000000000002</v>
      </c>
      <c r="F16" s="20">
        <v>0.3</v>
      </c>
      <c r="G16" s="20">
        <v>14.64</v>
      </c>
      <c r="H16" s="20">
        <v>72.599999999999994</v>
      </c>
    </row>
    <row r="17" spans="1:19" x14ac:dyDescent="0.3">
      <c r="A17" s="42"/>
      <c r="B17" s="36" t="s">
        <v>13</v>
      </c>
      <c r="C17" s="48"/>
      <c r="D17" s="67"/>
      <c r="E17" s="18">
        <v>0.03</v>
      </c>
      <c r="F17" s="18">
        <v>4.13</v>
      </c>
      <c r="G17" s="18">
        <v>0.04</v>
      </c>
      <c r="H17" s="18">
        <v>37.4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">
      <c r="A18" s="43" t="s">
        <v>31</v>
      </c>
      <c r="B18" s="43" t="s">
        <v>41</v>
      </c>
      <c r="C18" s="44" t="s">
        <v>39</v>
      </c>
      <c r="D18" s="43">
        <v>100</v>
      </c>
      <c r="E18" s="16">
        <f t="shared" ref="E18:G18" si="3">E19+E20</f>
        <v>0.1</v>
      </c>
      <c r="F18" s="16">
        <f t="shared" si="3"/>
        <v>0</v>
      </c>
      <c r="G18" s="16">
        <f t="shared" si="3"/>
        <v>8.6</v>
      </c>
      <c r="H18" s="16">
        <f>H19+H20</f>
        <v>34.1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3">
      <c r="A19" s="38"/>
      <c r="B19" s="39" t="s">
        <v>42</v>
      </c>
      <c r="C19" s="49"/>
      <c r="D19" s="41"/>
      <c r="E19" s="40">
        <v>0.1</v>
      </c>
      <c r="F19" s="40">
        <v>0</v>
      </c>
      <c r="G19" s="40">
        <v>3.6</v>
      </c>
      <c r="H19" s="40">
        <v>14.1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thickBot="1" x14ac:dyDescent="0.35">
      <c r="A20" s="38"/>
      <c r="B20" s="39" t="s">
        <v>14</v>
      </c>
      <c r="C20" s="49"/>
      <c r="D20" s="41"/>
      <c r="E20" s="40">
        <v>0</v>
      </c>
      <c r="F20" s="40">
        <v>0</v>
      </c>
      <c r="G20" s="40">
        <v>5</v>
      </c>
      <c r="H20" s="40">
        <v>20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" thickBot="1" x14ac:dyDescent="0.35">
      <c r="A21" s="68" t="s">
        <v>21</v>
      </c>
      <c r="B21" s="69" t="s">
        <v>62</v>
      </c>
      <c r="C21" s="70"/>
      <c r="D21" s="69">
        <v>37</v>
      </c>
      <c r="E21" s="69">
        <v>1.25</v>
      </c>
      <c r="F21" s="69">
        <v>3.07</v>
      </c>
      <c r="G21" s="69">
        <v>6.12</v>
      </c>
      <c r="H21" s="69">
        <v>52.3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40.799999999999997" thickTop="1" thickBot="1" x14ac:dyDescent="0.35">
      <c r="A22" s="51"/>
      <c r="B22" s="28" t="s">
        <v>57</v>
      </c>
      <c r="C22" s="28">
        <v>34</v>
      </c>
      <c r="D22" s="28">
        <v>200</v>
      </c>
      <c r="E22" s="28">
        <f>SUM(E23:E30)</f>
        <v>4.75</v>
      </c>
      <c r="F22" s="28">
        <f>SUM(F23:F30)</f>
        <v>4.41</v>
      </c>
      <c r="G22" s="28">
        <f>SUM(G23:G30)</f>
        <v>15.830000000000002</v>
      </c>
      <c r="H22" s="28">
        <f>SUM(H23:H30)</f>
        <v>165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s="72" customFormat="1" ht="15" thickTop="1" x14ac:dyDescent="0.3">
      <c r="A23" s="51"/>
      <c r="B23" s="31" t="s">
        <v>22</v>
      </c>
      <c r="C23" s="20"/>
      <c r="D23" s="20"/>
      <c r="E23" s="24">
        <v>2.4</v>
      </c>
      <c r="F23" s="24">
        <v>2.1</v>
      </c>
      <c r="G23" s="24">
        <v>0</v>
      </c>
      <c r="H23" s="24">
        <v>28.5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 ht="17.399999999999999" customHeight="1" x14ac:dyDescent="0.3">
      <c r="A24" s="51"/>
      <c r="B24" s="52" t="s">
        <v>23</v>
      </c>
      <c r="C24" s="18"/>
      <c r="D24" s="18"/>
      <c r="E24" s="18">
        <v>7.0000000000000007E-2</v>
      </c>
      <c r="F24" s="18">
        <v>0</v>
      </c>
      <c r="G24" s="18">
        <v>0.52</v>
      </c>
      <c r="H24" s="18">
        <v>2.0499999999999998</v>
      </c>
    </row>
    <row r="25" spans="1:19" x14ac:dyDescent="0.3">
      <c r="A25" s="51"/>
      <c r="B25" s="52" t="s">
        <v>24</v>
      </c>
      <c r="C25" s="18"/>
      <c r="D25" s="18"/>
      <c r="E25" s="18">
        <v>7.0000000000000007E-2</v>
      </c>
      <c r="F25" s="18">
        <v>0.01</v>
      </c>
      <c r="G25" s="18">
        <v>0.35</v>
      </c>
      <c r="H25" s="18">
        <v>1.6</v>
      </c>
    </row>
    <row r="26" spans="1:19" x14ac:dyDescent="0.3">
      <c r="A26" s="51"/>
      <c r="B26" s="52" t="s">
        <v>43</v>
      </c>
      <c r="C26" s="18"/>
      <c r="D26" s="18"/>
      <c r="E26" s="18">
        <v>1</v>
      </c>
      <c r="F26" s="18">
        <v>0.2</v>
      </c>
      <c r="G26" s="18">
        <v>9.0500000000000007</v>
      </c>
      <c r="H26" s="18">
        <v>86.87</v>
      </c>
    </row>
    <row r="27" spans="1:19" x14ac:dyDescent="0.3">
      <c r="A27" s="79"/>
      <c r="B27" s="36" t="s">
        <v>58</v>
      </c>
      <c r="C27" s="67"/>
      <c r="D27" s="67"/>
      <c r="E27" s="67">
        <v>0.14000000000000001</v>
      </c>
      <c r="F27" s="67">
        <v>1</v>
      </c>
      <c r="G27" s="67">
        <v>0.13</v>
      </c>
      <c r="H27" s="67">
        <v>10.23</v>
      </c>
    </row>
    <row r="28" spans="1:19" x14ac:dyDescent="0.3">
      <c r="A28" s="51"/>
      <c r="B28" s="52" t="s">
        <v>29</v>
      </c>
      <c r="C28" s="18"/>
      <c r="D28" s="18"/>
      <c r="E28" s="18">
        <v>0.9</v>
      </c>
      <c r="F28" s="18">
        <v>0.06</v>
      </c>
      <c r="G28" s="18">
        <v>5.28</v>
      </c>
      <c r="H28" s="18">
        <v>24</v>
      </c>
    </row>
    <row r="29" spans="1:19" x14ac:dyDescent="0.3">
      <c r="A29" s="51"/>
      <c r="B29" s="52" t="s">
        <v>44</v>
      </c>
      <c r="C29" s="18"/>
      <c r="D29" s="18"/>
      <c r="E29" s="53">
        <v>0.17</v>
      </c>
      <c r="F29" s="53">
        <v>0.04</v>
      </c>
      <c r="G29" s="53">
        <v>0.5</v>
      </c>
      <c r="H29" s="53">
        <v>2.76</v>
      </c>
    </row>
    <row r="30" spans="1:19" x14ac:dyDescent="0.3">
      <c r="A30" s="51"/>
      <c r="B30" s="52" t="s">
        <v>25</v>
      </c>
      <c r="C30" s="18"/>
      <c r="D30" s="18"/>
      <c r="E30" s="18">
        <v>0</v>
      </c>
      <c r="F30" s="18">
        <v>1</v>
      </c>
      <c r="G30" s="18">
        <v>0</v>
      </c>
      <c r="H30" s="18">
        <v>8.99</v>
      </c>
    </row>
    <row r="31" spans="1:19" x14ac:dyDescent="0.3">
      <c r="A31" s="54"/>
      <c r="B31" s="73" t="s">
        <v>60</v>
      </c>
      <c r="C31" s="80" t="s">
        <v>61</v>
      </c>
      <c r="D31" s="73">
        <v>57</v>
      </c>
      <c r="E31" s="73">
        <f t="shared" ref="E31:G31" si="4">SUM(E32:E35)</f>
        <v>8.0399999999999991</v>
      </c>
      <c r="F31" s="73">
        <f t="shared" si="4"/>
        <v>1.7</v>
      </c>
      <c r="G31" s="73">
        <f t="shared" si="4"/>
        <v>6.04</v>
      </c>
      <c r="H31" s="73">
        <f>SUM(H32:H35)</f>
        <v>70.5</v>
      </c>
    </row>
    <row r="32" spans="1:19" ht="25.5" customHeight="1" x14ac:dyDescent="0.3">
      <c r="A32" s="54"/>
      <c r="B32" s="76" t="s">
        <v>51</v>
      </c>
      <c r="C32" s="77"/>
      <c r="D32" s="55"/>
      <c r="E32" s="55">
        <v>7.1</v>
      </c>
      <c r="F32" s="55">
        <v>0.6</v>
      </c>
      <c r="G32" s="55">
        <v>0.1</v>
      </c>
      <c r="H32" s="55">
        <v>33.9</v>
      </c>
    </row>
    <row r="33" spans="1:19" x14ac:dyDescent="0.3">
      <c r="A33" s="54"/>
      <c r="B33" s="76" t="s">
        <v>20</v>
      </c>
      <c r="C33" s="77"/>
      <c r="D33" s="55"/>
      <c r="E33" s="21">
        <v>0.8</v>
      </c>
      <c r="F33" s="21">
        <v>0.1</v>
      </c>
      <c r="G33" s="21">
        <v>4.9000000000000004</v>
      </c>
      <c r="H33" s="21">
        <v>23.5</v>
      </c>
    </row>
    <row r="34" spans="1:19" x14ac:dyDescent="0.3">
      <c r="A34" s="54"/>
      <c r="B34" s="76" t="s">
        <v>25</v>
      </c>
      <c r="C34" s="77"/>
      <c r="D34" s="55"/>
      <c r="E34" s="21">
        <v>0</v>
      </c>
      <c r="F34" s="21">
        <v>1</v>
      </c>
      <c r="G34" s="21">
        <v>0</v>
      </c>
      <c r="H34" s="21">
        <v>9</v>
      </c>
    </row>
    <row r="35" spans="1:19" x14ac:dyDescent="0.3">
      <c r="A35" s="54"/>
      <c r="B35" s="74" t="s">
        <v>23</v>
      </c>
      <c r="C35" s="78"/>
      <c r="D35" s="75"/>
      <c r="E35" s="18">
        <v>0.14000000000000001</v>
      </c>
      <c r="F35" s="18">
        <v>0</v>
      </c>
      <c r="G35" s="18">
        <v>1.04</v>
      </c>
      <c r="H35" s="18">
        <v>4.0999999999999996</v>
      </c>
    </row>
    <row r="36" spans="1:19" x14ac:dyDescent="0.3">
      <c r="A36" s="54"/>
      <c r="B36" s="43" t="s">
        <v>52</v>
      </c>
      <c r="C36" s="44" t="s">
        <v>53</v>
      </c>
      <c r="D36" s="43">
        <v>30</v>
      </c>
      <c r="E36" s="43">
        <f t="shared" ref="E36:G36" si="5">E37+E38+E39</f>
        <v>0.46</v>
      </c>
      <c r="F36" s="43">
        <f t="shared" si="5"/>
        <v>0.91</v>
      </c>
      <c r="G36" s="43">
        <f t="shared" si="5"/>
        <v>2.7600000000000002</v>
      </c>
      <c r="H36" s="43">
        <f>H37+H38+H39</f>
        <v>20.5</v>
      </c>
    </row>
    <row r="37" spans="1:19" x14ac:dyDescent="0.3">
      <c r="A37" s="54"/>
      <c r="B37" s="52" t="s">
        <v>49</v>
      </c>
      <c r="C37" s="27"/>
      <c r="D37" s="27"/>
      <c r="E37" s="27">
        <v>0.3</v>
      </c>
      <c r="F37" s="27">
        <v>0</v>
      </c>
      <c r="G37" s="27">
        <v>1.56</v>
      </c>
      <c r="H37" s="27">
        <v>10</v>
      </c>
    </row>
    <row r="38" spans="1:19" x14ac:dyDescent="0.3">
      <c r="A38" s="54"/>
      <c r="B38" s="52" t="s">
        <v>13</v>
      </c>
      <c r="C38" s="27"/>
      <c r="D38" s="27"/>
      <c r="E38" s="27">
        <v>0.1</v>
      </c>
      <c r="F38" s="27">
        <v>0.91</v>
      </c>
      <c r="G38" s="27">
        <v>0.6</v>
      </c>
      <c r="H38" s="27">
        <v>7.4</v>
      </c>
    </row>
    <row r="39" spans="1:19" x14ac:dyDescent="0.3">
      <c r="A39" s="54"/>
      <c r="B39" s="52" t="s">
        <v>54</v>
      </c>
      <c r="C39" s="27"/>
      <c r="D39" s="27"/>
      <c r="E39" s="27">
        <v>0.06</v>
      </c>
      <c r="F39" s="27">
        <v>0</v>
      </c>
      <c r="G39" s="27">
        <v>0.6</v>
      </c>
      <c r="H39" s="27">
        <v>3.1</v>
      </c>
    </row>
    <row r="40" spans="1:19" ht="15" thickBot="1" x14ac:dyDescent="0.35">
      <c r="A40" s="56"/>
      <c r="B40" s="28" t="s">
        <v>45</v>
      </c>
      <c r="C40" s="30" t="s">
        <v>46</v>
      </c>
      <c r="D40" s="28">
        <v>150</v>
      </c>
      <c r="E40" s="25">
        <f t="shared" ref="E40:G40" si="6">E41+E42</f>
        <v>5.05</v>
      </c>
      <c r="F40" s="25">
        <f t="shared" si="6"/>
        <v>3.8</v>
      </c>
      <c r="G40" s="25">
        <f t="shared" si="6"/>
        <v>24.86</v>
      </c>
      <c r="H40" s="25">
        <f>H41+H42</f>
        <v>147.64000000000001</v>
      </c>
    </row>
    <row r="41" spans="1:19" ht="15" thickTop="1" x14ac:dyDescent="0.3">
      <c r="A41" s="57"/>
      <c r="B41" s="58" t="s">
        <v>47</v>
      </c>
      <c r="C41" s="59"/>
      <c r="D41" s="60"/>
      <c r="E41" s="26">
        <v>5.04</v>
      </c>
      <c r="F41" s="26">
        <v>1.32</v>
      </c>
      <c r="G41" s="26">
        <v>24.84</v>
      </c>
      <c r="H41" s="26">
        <v>125.2</v>
      </c>
    </row>
    <row r="42" spans="1:19" s="4" customFormat="1" ht="15" thickBot="1" x14ac:dyDescent="0.35">
      <c r="A42" s="56"/>
      <c r="B42" s="61" t="s">
        <v>13</v>
      </c>
      <c r="C42" s="62"/>
      <c r="D42" s="18"/>
      <c r="E42" s="63">
        <v>0.01</v>
      </c>
      <c r="F42" s="63">
        <v>2.48</v>
      </c>
      <c r="G42" s="63">
        <v>0.02</v>
      </c>
      <c r="H42" s="63">
        <v>22.44</v>
      </c>
    </row>
    <row r="43" spans="1:19" x14ac:dyDescent="0.3">
      <c r="A43" s="13"/>
      <c r="B43" s="14" t="s">
        <v>26</v>
      </c>
      <c r="C43" s="46" t="s">
        <v>38</v>
      </c>
      <c r="D43" s="16">
        <v>40</v>
      </c>
      <c r="E43" s="16">
        <v>2.64</v>
      </c>
      <c r="F43" s="16">
        <v>0.48</v>
      </c>
      <c r="G43" s="16">
        <v>13.68</v>
      </c>
      <c r="H43" s="16">
        <v>66</v>
      </c>
    </row>
    <row r="44" spans="1:19" ht="15" thickBot="1" x14ac:dyDescent="0.35">
      <c r="A44" s="64"/>
      <c r="B44" s="19" t="s">
        <v>27</v>
      </c>
      <c r="C44" s="19">
        <v>241</v>
      </c>
      <c r="D44" s="19">
        <v>180</v>
      </c>
      <c r="E44" s="19">
        <f t="shared" ref="E44:G44" si="7">E45+E46</f>
        <v>0.12</v>
      </c>
      <c r="F44" s="19">
        <f t="shared" si="7"/>
        <v>0</v>
      </c>
      <c r="G44" s="19">
        <f t="shared" si="7"/>
        <v>17.13</v>
      </c>
      <c r="H44" s="19">
        <f>H45+H46</f>
        <v>68.900000000000006</v>
      </c>
    </row>
    <row r="45" spans="1:19" ht="15" thickTop="1" x14ac:dyDescent="0.3">
      <c r="A45" s="64"/>
      <c r="B45" s="65" t="s">
        <v>28</v>
      </c>
      <c r="C45" s="66"/>
      <c r="D45" s="50"/>
      <c r="E45" s="27">
        <v>0.12</v>
      </c>
      <c r="F45" s="27">
        <v>0</v>
      </c>
      <c r="G45" s="27">
        <v>2.13</v>
      </c>
      <c r="H45" s="27">
        <v>9</v>
      </c>
    </row>
    <row r="46" spans="1:19" x14ac:dyDescent="0.3">
      <c r="A46" s="64"/>
      <c r="B46" s="65" t="s">
        <v>17</v>
      </c>
      <c r="C46" s="66"/>
      <c r="D46" s="50"/>
      <c r="E46" s="29">
        <v>0</v>
      </c>
      <c r="F46" s="29">
        <v>0</v>
      </c>
      <c r="G46" s="29">
        <v>15</v>
      </c>
      <c r="H46" s="29">
        <v>59.9</v>
      </c>
    </row>
    <row r="47" spans="1:19" ht="26.4" x14ac:dyDescent="0.3">
      <c r="A47" s="16" t="s">
        <v>48</v>
      </c>
      <c r="B47" s="16" t="s">
        <v>55</v>
      </c>
      <c r="C47" s="16">
        <v>194</v>
      </c>
      <c r="D47" s="16">
        <v>120</v>
      </c>
      <c r="E47" s="16">
        <f t="shared" ref="E47:G47" si="8">SUM(E48:E50)</f>
        <v>4.5</v>
      </c>
      <c r="F47" s="16">
        <f t="shared" si="8"/>
        <v>4.2</v>
      </c>
      <c r="G47" s="16">
        <f t="shared" si="8"/>
        <v>29.49</v>
      </c>
      <c r="H47" s="16">
        <f>SUM(H48:H50)</f>
        <v>174.26</v>
      </c>
    </row>
    <row r="48" spans="1:19" ht="15" customHeight="1" x14ac:dyDescent="0.3">
      <c r="A48" s="27"/>
      <c r="B48" s="13" t="s">
        <v>13</v>
      </c>
      <c r="C48" s="27"/>
      <c r="D48" s="27"/>
      <c r="E48" s="18">
        <v>0</v>
      </c>
      <c r="F48" s="18">
        <v>3.6</v>
      </c>
      <c r="G48" s="18">
        <v>0.1</v>
      </c>
      <c r="H48" s="18">
        <v>33.1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3">
      <c r="A49" s="27"/>
      <c r="B49" s="13" t="s">
        <v>56</v>
      </c>
      <c r="C49" s="27"/>
      <c r="D49" s="27"/>
      <c r="E49" s="27">
        <v>4.5</v>
      </c>
      <c r="F49" s="27">
        <v>0.6</v>
      </c>
      <c r="G49" s="27">
        <v>27.4</v>
      </c>
      <c r="H49" s="27">
        <v>133.19999999999999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3">
      <c r="A50" s="27"/>
      <c r="B50" s="36" t="s">
        <v>17</v>
      </c>
      <c r="C50" s="67"/>
      <c r="D50" s="67"/>
      <c r="E50" s="67">
        <v>0</v>
      </c>
      <c r="F50" s="67">
        <v>0</v>
      </c>
      <c r="G50" s="67">
        <v>1.99</v>
      </c>
      <c r="H50" s="67">
        <v>7.96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3">
      <c r="A51" s="13"/>
      <c r="B51" s="16" t="s">
        <v>59</v>
      </c>
      <c r="C51" s="46" t="s">
        <v>36</v>
      </c>
      <c r="D51" s="16">
        <v>180</v>
      </c>
      <c r="E51" s="16">
        <f>E52+E53</f>
        <v>0.2</v>
      </c>
      <c r="F51" s="16">
        <f>F52+F53</f>
        <v>0.05</v>
      </c>
      <c r="G51" s="16">
        <f>G52+G53</f>
        <v>15.07</v>
      </c>
      <c r="H51" s="16">
        <f>H52+H53</f>
        <v>61.42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3">
      <c r="A52" s="13"/>
      <c r="B52" s="13" t="s">
        <v>30</v>
      </c>
      <c r="C52" s="18"/>
      <c r="D52" s="18"/>
      <c r="E52" s="27">
        <v>0.2</v>
      </c>
      <c r="F52" s="27">
        <v>0.05</v>
      </c>
      <c r="G52" s="27">
        <v>7.0000000000000007E-2</v>
      </c>
      <c r="H52" s="27">
        <v>1.52</v>
      </c>
    </row>
    <row r="53" spans="1:19" x14ac:dyDescent="0.3">
      <c r="A53" s="64"/>
      <c r="B53" s="65" t="s">
        <v>17</v>
      </c>
      <c r="C53" s="66"/>
      <c r="D53" s="50"/>
      <c r="E53" s="29">
        <v>0</v>
      </c>
      <c r="F53" s="29">
        <v>0</v>
      </c>
      <c r="G53" s="29">
        <v>15</v>
      </c>
      <c r="H53" s="29">
        <v>59.9</v>
      </c>
    </row>
    <row r="54" spans="1:19" x14ac:dyDescent="0.3">
      <c r="A54" s="82" t="s">
        <v>9</v>
      </c>
      <c r="B54" s="83"/>
      <c r="C54" s="5"/>
      <c r="D54" s="5"/>
      <c r="E54" s="5">
        <f t="shared" ref="E54:G54" si="9">E51+E47+E44+E43+E40+E36+E31+E22+E21+E18+E15+E11+E4</f>
        <v>51.870000000000005</v>
      </c>
      <c r="F54" s="5">
        <f t="shared" si="9"/>
        <v>37.450000000000003</v>
      </c>
      <c r="G54" s="5">
        <f t="shared" si="9"/>
        <v>186.46</v>
      </c>
      <c r="H54" s="5">
        <f>H51+H47+H44+H43+H40+H36+H31+H22+H21+H18+H15+H11+H4</f>
        <v>1323.51</v>
      </c>
    </row>
    <row r="56" spans="1:19" s="2" customFormat="1" ht="13.8" x14ac:dyDescent="0.3">
      <c r="A56" s="37"/>
      <c r="B56" s="37"/>
      <c r="C56" s="32"/>
      <c r="D56" s="37"/>
      <c r="E56" s="32"/>
      <c r="F56" s="32"/>
      <c r="G56" s="32"/>
      <c r="H56" s="32"/>
    </row>
  </sheetData>
  <mergeCells count="3">
    <mergeCell ref="E2:G2"/>
    <mergeCell ref="A54:B54"/>
    <mergeCell ref="A1:H1"/>
  </mergeCells>
  <pageMargins left="0.15" right="0.12" top="7.0000000000000007E-2" bottom="0.5" header="0.3" footer="0.5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2025-01-09T13:17:10Z</cp:lastPrinted>
  <dcterms:created xsi:type="dcterms:W3CDTF">2021-01-25T12:09:21Z</dcterms:created>
  <dcterms:modified xsi:type="dcterms:W3CDTF">2025-07-21T10:23:51Z</dcterms:modified>
</cp:coreProperties>
</file>